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55" windowWidth="14490" windowHeight="8835" activeTab="0"/>
  </bookViews>
  <sheets>
    <sheet name="plan inwest" sheetId="1" r:id="rId1"/>
  </sheets>
  <definedNames>
    <definedName name="_xlnm.Print_Area" localSheetId="0">'plan inwest'!$A$1:$N$29</definedName>
    <definedName name="_xlnm.Print_Titles" localSheetId="0">'plan inwest'!$6:$9</definedName>
  </definedNames>
  <calcPr fullCalcOnLoad="1"/>
</workbook>
</file>

<file path=xl/sharedStrings.xml><?xml version="1.0" encoding="utf-8"?>
<sst xmlns="http://schemas.openxmlformats.org/spreadsheetml/2006/main" count="64" uniqueCount="55">
  <si>
    <t>Lp</t>
  </si>
  <si>
    <t>Wyszczególnienie</t>
  </si>
  <si>
    <t>OGÓŁEM</t>
  </si>
  <si>
    <t>Dz.</t>
  </si>
  <si>
    <t xml:space="preserve">źródła </t>
  </si>
  <si>
    <t>kredyty i pożyczki</t>
  </si>
  <si>
    <t>środki wymienione w art.. 5, ust. 1 pkt 2 i 3 u.f.p.</t>
  </si>
  <si>
    <t>realizująca</t>
  </si>
  <si>
    <t>Rozdz.</t>
  </si>
  <si>
    <t>Urząd Gminy Białe Błota</t>
  </si>
  <si>
    <t>A</t>
  </si>
  <si>
    <t xml:space="preserve">* </t>
  </si>
  <si>
    <t>Wybrać odpowiednie oznaczenie źródła finansowania:</t>
  </si>
  <si>
    <t>A.</t>
  </si>
  <si>
    <t>Dotacje i środki z budżetu państwa ( np. Od wojewody, MEN, UKFiS, ...)</t>
  </si>
  <si>
    <t xml:space="preserve">B. </t>
  </si>
  <si>
    <t>Środki i dotacje otrzymane od innych j.s.t. oraz innych jednostek zaliczanych do sektora finansów publicznych</t>
  </si>
  <si>
    <t>C.</t>
  </si>
  <si>
    <t>Inne źródła</t>
  </si>
  <si>
    <t>z tego:</t>
  </si>
  <si>
    <t>finansowania</t>
  </si>
  <si>
    <t>Rady Gminy Białe Błota</t>
  </si>
  <si>
    <t>Plan poprzedni</t>
  </si>
  <si>
    <t>Zwiększenia</t>
  </si>
  <si>
    <t>Zmniejszenia</t>
  </si>
  <si>
    <t>I</t>
  </si>
  <si>
    <t>Załącznik nr 3</t>
  </si>
  <si>
    <t>Przewodniczący Rady Gminy</t>
  </si>
  <si>
    <t>Plan po zmianach      (9+10+11+12)</t>
  </si>
  <si>
    <t>Henryk Sykut</t>
  </si>
  <si>
    <t>program lub koordynująca wykonanie programu</t>
  </si>
  <si>
    <t xml:space="preserve">Jednostka organizacyjna </t>
  </si>
  <si>
    <t>dochody   własne</t>
  </si>
  <si>
    <t>budżet państwa</t>
  </si>
  <si>
    <t>Starostwo powiatowe</t>
  </si>
  <si>
    <t>II</t>
  </si>
  <si>
    <t xml:space="preserve">ZADANIA INWESTYCYJNE W 2013 ROKU </t>
  </si>
  <si>
    <r>
      <t xml:space="preserve">Rok budżetowy </t>
    </r>
    <r>
      <rPr>
        <b/>
        <sz val="8"/>
        <rFont val="Times New Roman"/>
        <family val="1"/>
      </rPr>
      <t>2013</t>
    </r>
    <r>
      <rPr>
        <sz val="8"/>
        <rFont val="Times New Roman"/>
        <family val="1"/>
      </rPr>
      <t xml:space="preserve"> </t>
    </r>
  </si>
  <si>
    <t>GOSPODARKA KOMUNALNA I OCHRONA ŚRODOWISKA</t>
  </si>
  <si>
    <t>Gospodarka ściekowa i ochrona wód</t>
  </si>
  <si>
    <t>Budowa kanalizacji sanitarnej w miejscowości Lisi Ogon</t>
  </si>
  <si>
    <t>z dnia 20 czerwca  2013 r.</t>
  </si>
  <si>
    <t xml:space="preserve">Budowa jezdni wraz z wykonaniem kanalizacji deszczowej oraz chodników ul. Ostróżki ul. Hodowlanej ul. Hippicznej, ul. Ludowej, ul. Niedzielnej ul. Gontowej, ul. Czahary, ul. Temidy, ul. Jantarowej, ul. Popiela, Bezpiecznej, ul. Baryckiej - II etap, ul. Centralnej - II etap, ul.Gronowej, ul.Czwartaków, ul.Chudoby, ul.Cukierniczej w Białych Błotach warunkiem poprawy atrakcyjności w gminie
</t>
  </si>
  <si>
    <t>TRANSPORT I ŁĄCZNOŚĆ</t>
  </si>
  <si>
    <t>Projekt budowy nawierzchni drogi ul. Zagajnikowej w Prądkach</t>
  </si>
  <si>
    <t>Projekt budowy nawierzchni ulicy Azalowej w Białych Błotach</t>
  </si>
  <si>
    <t xml:space="preserve">Projekt i budowa nawierzchni ul. Bluszczowej i odcinek ul. Ułańskiej  w Cielu </t>
  </si>
  <si>
    <t>Budowa chodnika przy ul. Gminnej do świetlicy wiejskiej w Trzcińcu</t>
  </si>
  <si>
    <t>Drogi publiczne gminne</t>
  </si>
  <si>
    <t>Budowa kanalizacji sanitarnej  w miejscowości Lisi Ogon i Łochowo - etap III</t>
  </si>
  <si>
    <t>III</t>
  </si>
  <si>
    <t>OŚWIATA I WYCHOWANIE</t>
  </si>
  <si>
    <t>Szkoły podstawowe</t>
  </si>
  <si>
    <t>Projekt termomodernizacji części budynków Zespołu Szkół w Łochowie</t>
  </si>
  <si>
    <t>do Uchwały Nr  RGK.0007.57.2013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</si>
</sst>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8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center" wrapText="1"/>
      <protection/>
    </xf>
    <xf numFmtId="3" fontId="9" fillId="0" borderId="3" xfId="0" applyNumberFormat="1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3" fontId="10" fillId="0" borderId="13" xfId="0" applyNumberFormat="1" applyFont="1" applyBorder="1" applyAlignment="1" applyProtection="1">
      <alignment horizontal="center" vertical="top" wrapText="1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7" fillId="2" borderId="20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horizontal="center" vertical="top" wrapText="1"/>
      <protection/>
    </xf>
    <xf numFmtId="0" fontId="17" fillId="2" borderId="22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vertical="top" wrapText="1"/>
      <protection/>
    </xf>
    <xf numFmtId="3" fontId="17" fillId="2" borderId="21" xfId="0" applyNumberFormat="1" applyFont="1" applyFill="1" applyBorder="1" applyAlignment="1" applyProtection="1">
      <alignment horizontal="right" vertical="top" wrapText="1"/>
      <protection/>
    </xf>
    <xf numFmtId="3" fontId="11" fillId="2" borderId="21" xfId="0" applyNumberFormat="1" applyFont="1" applyFill="1" applyBorder="1" applyAlignment="1" applyProtection="1">
      <alignment vertical="top" wrapText="1"/>
      <protection/>
    </xf>
    <xf numFmtId="3" fontId="17" fillId="2" borderId="22" xfId="0" applyNumberFormat="1" applyFont="1" applyFill="1" applyBorder="1" applyAlignment="1" applyProtection="1">
      <alignment horizontal="right" vertical="top" wrapText="1"/>
      <protection/>
    </xf>
    <xf numFmtId="3" fontId="17" fillId="2" borderId="21" xfId="0" applyNumberFormat="1" applyFont="1" applyFill="1" applyBorder="1" applyAlignment="1" applyProtection="1">
      <alignment vertical="top" wrapText="1"/>
      <protection/>
    </xf>
    <xf numFmtId="0" fontId="11" fillId="2" borderId="23" xfId="0" applyFont="1" applyFill="1" applyBorder="1" applyAlignment="1" applyProtection="1">
      <alignment vertical="top" wrapText="1"/>
      <protection/>
    </xf>
    <xf numFmtId="0" fontId="16" fillId="3" borderId="24" xfId="0" applyFont="1" applyFill="1" applyBorder="1" applyAlignment="1" applyProtection="1">
      <alignment horizontal="center" vertical="top" wrapText="1"/>
      <protection/>
    </xf>
    <xf numFmtId="0" fontId="16" fillId="3" borderId="25" xfId="0" applyFont="1" applyFill="1" applyBorder="1" applyAlignment="1" applyProtection="1">
      <alignment horizontal="center" vertical="top" wrapText="1"/>
      <protection/>
    </xf>
    <xf numFmtId="0" fontId="16" fillId="3" borderId="3" xfId="0" applyFont="1" applyFill="1" applyBorder="1" applyAlignment="1" applyProtection="1">
      <alignment horizontal="center" vertical="top" wrapText="1"/>
      <protection/>
    </xf>
    <xf numFmtId="0" fontId="16" fillId="3" borderId="25" xfId="0" applyFont="1" applyFill="1" applyBorder="1" applyAlignment="1" applyProtection="1">
      <alignment vertical="top" wrapText="1"/>
      <protection/>
    </xf>
    <xf numFmtId="3" fontId="16" fillId="3" borderId="25" xfId="0" applyNumberFormat="1" applyFont="1" applyFill="1" applyBorder="1" applyAlignment="1" applyProtection="1">
      <alignment horizontal="right" vertical="top" wrapText="1"/>
      <protection/>
    </xf>
    <xf numFmtId="3" fontId="13" fillId="3" borderId="25" xfId="0" applyNumberFormat="1" applyFont="1" applyFill="1" applyBorder="1" applyAlignment="1" applyProtection="1">
      <alignment vertical="top" wrapText="1"/>
      <protection/>
    </xf>
    <xf numFmtId="3" fontId="16" fillId="3" borderId="3" xfId="0" applyNumberFormat="1" applyFont="1" applyFill="1" applyBorder="1" applyAlignment="1" applyProtection="1">
      <alignment horizontal="right" vertical="top" wrapText="1"/>
      <protection/>
    </xf>
    <xf numFmtId="3" fontId="16" fillId="3" borderId="25" xfId="0" applyNumberFormat="1" applyFont="1" applyFill="1" applyBorder="1" applyAlignment="1" applyProtection="1">
      <alignment vertical="top" wrapText="1"/>
      <protection/>
    </xf>
    <xf numFmtId="0" fontId="13" fillId="3" borderId="26" xfId="0" applyFont="1" applyFill="1" applyBorder="1" applyAlignment="1" applyProtection="1">
      <alignment vertical="top" wrapText="1"/>
      <protection/>
    </xf>
    <xf numFmtId="0" fontId="15" fillId="0" borderId="27" xfId="0" applyFont="1" applyFill="1" applyBorder="1" applyAlignment="1" applyProtection="1">
      <alignment horizontal="center" vertical="top" wrapText="1"/>
      <protection/>
    </xf>
    <xf numFmtId="0" fontId="15" fillId="0" borderId="14" xfId="0" applyFont="1" applyFill="1" applyBorder="1" applyAlignment="1" applyProtection="1">
      <alignment horizontal="center" vertical="top" wrapText="1"/>
      <protection/>
    </xf>
    <xf numFmtId="0" fontId="15" fillId="0" borderId="8" xfId="0" applyFont="1" applyFill="1" applyBorder="1" applyAlignment="1" applyProtection="1">
      <alignment horizontal="center" vertical="top" wrapText="1"/>
      <protection/>
    </xf>
    <xf numFmtId="3" fontId="15" fillId="0" borderId="14" xfId="0" applyNumberFormat="1" applyFont="1" applyFill="1" applyBorder="1" applyAlignment="1" applyProtection="1">
      <alignment horizontal="right" vertical="top" wrapText="1"/>
      <protection/>
    </xf>
    <xf numFmtId="3" fontId="15" fillId="0" borderId="8" xfId="0" applyNumberFormat="1" applyFont="1" applyFill="1" applyBorder="1" applyAlignment="1" applyProtection="1">
      <alignment horizontal="right" vertical="top" wrapText="1"/>
      <protection/>
    </xf>
    <xf numFmtId="3" fontId="15" fillId="0" borderId="14" xfId="0" applyNumberFormat="1" applyFont="1" applyFill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vertical="top" wrapText="1"/>
      <protection/>
    </xf>
    <xf numFmtId="3" fontId="10" fillId="0" borderId="14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15" fillId="0" borderId="14" xfId="0" applyFont="1" applyFill="1" applyBorder="1" applyAlignment="1" applyProtection="1">
      <alignment vertical="top" wrapText="1"/>
      <protection/>
    </xf>
    <xf numFmtId="0" fontId="10" fillId="0" borderId="29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30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wrapText="1"/>
      <protection/>
    </xf>
    <xf numFmtId="3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top" wrapText="1"/>
      <protection/>
    </xf>
    <xf numFmtId="0" fontId="15" fillId="0" borderId="31" xfId="0" applyFont="1" applyFill="1" applyBorder="1" applyAlignment="1" applyProtection="1">
      <alignment horizontal="center" vertical="top" wrapText="1"/>
      <protection/>
    </xf>
    <xf numFmtId="0" fontId="15" fillId="0" borderId="33" xfId="0" applyFont="1" applyFill="1" applyBorder="1" applyAlignment="1" applyProtection="1">
      <alignment horizontal="center" vertical="top" wrapText="1"/>
      <protection/>
    </xf>
    <xf numFmtId="3" fontId="15" fillId="0" borderId="31" xfId="0" applyNumberFormat="1" applyFont="1" applyFill="1" applyBorder="1" applyAlignment="1" applyProtection="1">
      <alignment horizontal="right" vertical="top" wrapText="1"/>
      <protection/>
    </xf>
    <xf numFmtId="3" fontId="15" fillId="0" borderId="33" xfId="0" applyNumberFormat="1" applyFont="1" applyFill="1" applyBorder="1" applyAlignment="1" applyProtection="1">
      <alignment horizontal="right" vertical="top" wrapText="1"/>
      <protection/>
    </xf>
    <xf numFmtId="3" fontId="15" fillId="0" borderId="31" xfId="0" applyNumberFormat="1" applyFont="1" applyFill="1" applyBorder="1" applyAlignment="1" applyProtection="1">
      <alignment vertical="top" wrapText="1"/>
      <protection/>
    </xf>
    <xf numFmtId="0" fontId="10" fillId="0" borderId="34" xfId="0" applyFont="1" applyBorder="1" applyAlignment="1" applyProtection="1">
      <alignment vertical="top" wrapText="1"/>
      <protection/>
    </xf>
    <xf numFmtId="0" fontId="16" fillId="3" borderId="35" xfId="0" applyFont="1" applyFill="1" applyBorder="1" applyAlignment="1" applyProtection="1">
      <alignment horizontal="center" vertical="top" wrapText="1"/>
      <protection/>
    </xf>
    <xf numFmtId="3" fontId="16" fillId="3" borderId="11" xfId="0" applyNumberFormat="1" applyFont="1" applyFill="1" applyBorder="1" applyAlignment="1" applyProtection="1">
      <alignment horizontal="right" vertical="top" wrapText="1"/>
      <protection/>
    </xf>
    <xf numFmtId="3" fontId="13" fillId="3" borderId="11" xfId="0" applyNumberFormat="1" applyFont="1" applyFill="1" applyBorder="1" applyAlignment="1" applyProtection="1">
      <alignment vertical="top" wrapText="1"/>
      <protection/>
    </xf>
    <xf numFmtId="3" fontId="16" fillId="3" borderId="36" xfId="0" applyNumberFormat="1" applyFont="1" applyFill="1" applyBorder="1" applyAlignment="1" applyProtection="1">
      <alignment horizontal="right" vertical="top" wrapText="1"/>
      <protection/>
    </xf>
    <xf numFmtId="3" fontId="16" fillId="3" borderId="11" xfId="0" applyNumberFormat="1" applyFont="1" applyFill="1" applyBorder="1" applyAlignment="1" applyProtection="1">
      <alignment vertical="top" wrapText="1"/>
      <protection/>
    </xf>
    <xf numFmtId="0" fontId="13" fillId="3" borderId="15" xfId="0" applyFont="1" applyFill="1" applyBorder="1" applyAlignment="1" applyProtection="1">
      <alignment vertical="top" wrapText="1"/>
      <protection/>
    </xf>
    <xf numFmtId="0" fontId="15" fillId="0" borderId="16" xfId="0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3" fontId="15" fillId="0" borderId="17" xfId="0" applyNumberFormat="1" applyFont="1" applyFill="1" applyBorder="1" applyAlignment="1" applyProtection="1">
      <alignment horizontal="right" vertical="top" wrapText="1"/>
      <protection/>
    </xf>
    <xf numFmtId="3" fontId="15" fillId="0" borderId="18" xfId="0" applyNumberFormat="1" applyFont="1" applyFill="1" applyBorder="1" applyAlignment="1" applyProtection="1">
      <alignment horizontal="right" vertical="top" wrapText="1"/>
      <protection/>
    </xf>
    <xf numFmtId="3" fontId="15" fillId="0" borderId="17" xfId="0" applyNumberFormat="1" applyFont="1" applyFill="1" applyBorder="1" applyAlignment="1" applyProtection="1">
      <alignment vertical="top" wrapText="1"/>
      <protection/>
    </xf>
    <xf numFmtId="0" fontId="15" fillId="0" borderId="37" xfId="0" applyFont="1" applyFill="1" applyBorder="1" applyAlignment="1" applyProtection="1">
      <alignment horizontal="center" vertical="top" wrapText="1"/>
      <protection/>
    </xf>
    <xf numFmtId="0" fontId="15" fillId="0" borderId="38" xfId="0" applyFont="1" applyFill="1" applyBorder="1" applyAlignment="1" applyProtection="1">
      <alignment horizontal="center" vertical="top" wrapText="1"/>
      <protection/>
    </xf>
    <xf numFmtId="0" fontId="15" fillId="0" borderId="39" xfId="0" applyFont="1" applyFill="1" applyBorder="1" applyAlignment="1" applyProtection="1">
      <alignment horizontal="center" vertical="top" wrapText="1"/>
      <protection/>
    </xf>
    <xf numFmtId="3" fontId="15" fillId="0" borderId="38" xfId="0" applyNumberFormat="1" applyFont="1" applyFill="1" applyBorder="1" applyAlignment="1" applyProtection="1">
      <alignment horizontal="right" vertical="top" wrapText="1"/>
      <protection/>
    </xf>
    <xf numFmtId="3" fontId="10" fillId="0" borderId="38" xfId="0" applyNumberFormat="1" applyFont="1" applyFill="1" applyBorder="1" applyAlignment="1" applyProtection="1">
      <alignment vertical="top" wrapText="1"/>
      <protection/>
    </xf>
    <xf numFmtId="3" fontId="15" fillId="0" borderId="39" xfId="0" applyNumberFormat="1" applyFont="1" applyFill="1" applyBorder="1" applyAlignment="1" applyProtection="1">
      <alignment horizontal="right" vertical="top" wrapText="1"/>
      <protection/>
    </xf>
    <xf numFmtId="3" fontId="15" fillId="0" borderId="38" xfId="0" applyNumberFormat="1" applyFont="1" applyFill="1" applyBorder="1" applyAlignment="1" applyProtection="1">
      <alignment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11" fillId="2" borderId="21" xfId="0" applyFont="1" applyFill="1" applyBorder="1" applyAlignment="1" applyProtection="1">
      <alignment horizontal="center" vertical="top" wrapText="1"/>
      <protection/>
    </xf>
    <xf numFmtId="0" fontId="10" fillId="2" borderId="22" xfId="0" applyFont="1" applyFill="1" applyBorder="1" applyAlignment="1" applyProtection="1">
      <alignment horizontal="center" vertical="top" wrapText="1"/>
      <protection/>
    </xf>
    <xf numFmtId="0" fontId="11" fillId="2" borderId="21" xfId="0" applyFont="1" applyFill="1" applyBorder="1" applyAlignment="1" applyProtection="1">
      <alignment vertical="top" wrapText="1"/>
      <protection/>
    </xf>
    <xf numFmtId="0" fontId="13" fillId="3" borderId="6" xfId="0" applyFont="1" applyFill="1" applyBorder="1" applyAlignment="1" applyProtection="1">
      <alignment horizontal="center" vertical="top" wrapText="1"/>
      <protection/>
    </xf>
    <xf numFmtId="0" fontId="13" fillId="3" borderId="0" xfId="0" applyFont="1" applyFill="1" applyBorder="1" applyAlignment="1" applyProtection="1">
      <alignment horizontal="center" vertical="top" wrapText="1"/>
      <protection/>
    </xf>
    <xf numFmtId="0" fontId="13" fillId="3" borderId="6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0" fillId="0" borderId="31" xfId="0" applyFont="1" applyFill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workbookViewId="0" topLeftCell="A1">
      <selection activeCell="H24" sqref="H24"/>
    </sheetView>
  </sheetViews>
  <sheetFormatPr defaultColWidth="9.00390625" defaultRowHeight="12.75"/>
  <cols>
    <col min="1" max="1" width="4.00390625" style="8" customWidth="1"/>
    <col min="2" max="2" width="3.75390625" style="8" customWidth="1"/>
    <col min="3" max="3" width="6.625" style="8" customWidth="1"/>
    <col min="4" max="4" width="14.125" style="1" customWidth="1"/>
    <col min="5" max="7" width="10.75390625" style="3" customWidth="1"/>
    <col min="8" max="8" width="11.75390625" style="3" customWidth="1"/>
    <col min="9" max="9" width="10.375" style="3" customWidth="1"/>
    <col min="10" max="11" width="10.00390625" style="2" customWidth="1"/>
    <col min="12" max="12" width="10.75390625" style="3" customWidth="1"/>
    <col min="13" max="13" width="10.25390625" style="4" customWidth="1"/>
    <col min="14" max="14" width="11.25390625" style="11" customWidth="1"/>
    <col min="15" max="16384" width="9.125" style="1" customWidth="1"/>
  </cols>
  <sheetData>
    <row r="1" spans="1:14" s="46" customFormat="1" ht="12.75">
      <c r="A1" s="47"/>
      <c r="B1" s="47"/>
      <c r="C1" s="47"/>
      <c r="D1" s="48"/>
      <c r="E1" s="49"/>
      <c r="F1" s="49"/>
      <c r="G1" s="49"/>
      <c r="H1" s="49"/>
      <c r="I1" s="49"/>
      <c r="J1" s="135" t="s">
        <v>26</v>
      </c>
      <c r="K1" s="135"/>
      <c r="L1" s="135"/>
      <c r="M1" s="135"/>
      <c r="N1" s="45"/>
    </row>
    <row r="2" spans="1:14" s="46" customFormat="1" ht="12.75">
      <c r="A2" s="47"/>
      <c r="B2" s="47"/>
      <c r="C2" s="47"/>
      <c r="D2" s="48"/>
      <c r="E2" s="49"/>
      <c r="F2" s="49"/>
      <c r="G2" s="49"/>
      <c r="H2" s="49"/>
      <c r="I2" s="49"/>
      <c r="J2" s="135" t="s">
        <v>54</v>
      </c>
      <c r="K2" s="135"/>
      <c r="L2" s="135"/>
      <c r="M2" s="135"/>
      <c r="N2" s="135"/>
    </row>
    <row r="3" spans="1:14" s="46" customFormat="1" ht="12.75">
      <c r="A3" s="47"/>
      <c r="B3" s="47"/>
      <c r="C3" s="47"/>
      <c r="D3" s="48"/>
      <c r="E3" s="49"/>
      <c r="F3" s="49"/>
      <c r="G3" s="49"/>
      <c r="H3" s="49"/>
      <c r="I3" s="49"/>
      <c r="J3" s="135" t="s">
        <v>21</v>
      </c>
      <c r="K3" s="135"/>
      <c r="L3" s="135"/>
      <c r="M3" s="135"/>
      <c r="N3" s="45"/>
    </row>
    <row r="4" spans="1:14" s="46" customFormat="1" ht="12.75">
      <c r="A4" s="47"/>
      <c r="B4" s="47"/>
      <c r="C4" s="47"/>
      <c r="D4" s="48"/>
      <c r="E4" s="49"/>
      <c r="F4" s="49"/>
      <c r="G4" s="49"/>
      <c r="H4" s="49"/>
      <c r="I4" s="49"/>
      <c r="J4" s="49" t="s">
        <v>41</v>
      </c>
      <c r="K4" s="49"/>
      <c r="L4" s="49"/>
      <c r="M4" s="86"/>
      <c r="N4" s="45"/>
    </row>
    <row r="5" spans="1:14" ht="15" thickBot="1">
      <c r="A5" s="47"/>
      <c r="B5" s="47"/>
      <c r="C5" s="47"/>
      <c r="D5" s="57" t="s">
        <v>36</v>
      </c>
      <c r="E5" s="58"/>
      <c r="F5" s="58"/>
      <c r="G5" s="58"/>
      <c r="H5" s="58"/>
      <c r="I5" s="58"/>
      <c r="J5" s="58"/>
      <c r="K5" s="58"/>
      <c r="L5" s="58"/>
      <c r="M5" s="59"/>
      <c r="N5" s="45"/>
    </row>
    <row r="6" spans="1:14" ht="23.25" customHeight="1">
      <c r="A6" s="25"/>
      <c r="B6" s="26"/>
      <c r="C6" s="26"/>
      <c r="D6" s="27"/>
      <c r="E6" s="28"/>
      <c r="F6" s="28"/>
      <c r="G6" s="28"/>
      <c r="H6" s="28"/>
      <c r="I6" s="29"/>
      <c r="J6" s="29"/>
      <c r="K6" s="29"/>
      <c r="L6" s="28"/>
      <c r="M6" s="30"/>
      <c r="N6" s="31" t="s">
        <v>31</v>
      </c>
    </row>
    <row r="7" spans="1:14" ht="14.25" customHeight="1">
      <c r="A7" s="32" t="s">
        <v>0</v>
      </c>
      <c r="B7" s="33" t="s">
        <v>3</v>
      </c>
      <c r="C7" s="33" t="s">
        <v>8</v>
      </c>
      <c r="D7" s="34" t="s">
        <v>1</v>
      </c>
      <c r="E7" s="136" t="s">
        <v>37</v>
      </c>
      <c r="F7" s="136"/>
      <c r="G7" s="136"/>
      <c r="H7" s="136"/>
      <c r="I7" s="35"/>
      <c r="J7" s="36" t="s">
        <v>19</v>
      </c>
      <c r="K7" s="36"/>
      <c r="L7" s="36" t="s">
        <v>4</v>
      </c>
      <c r="M7" s="56" t="s">
        <v>20</v>
      </c>
      <c r="N7" s="37" t="s">
        <v>7</v>
      </c>
    </row>
    <row r="8" spans="1:14" ht="48.75" customHeight="1">
      <c r="A8" s="38"/>
      <c r="B8" s="39"/>
      <c r="C8" s="39"/>
      <c r="D8" s="40"/>
      <c r="E8" s="41" t="s">
        <v>22</v>
      </c>
      <c r="F8" s="41" t="s">
        <v>23</v>
      </c>
      <c r="G8" s="41" t="s">
        <v>24</v>
      </c>
      <c r="H8" s="41" t="s">
        <v>28</v>
      </c>
      <c r="I8" s="42" t="s">
        <v>32</v>
      </c>
      <c r="J8" s="43" t="s">
        <v>5</v>
      </c>
      <c r="K8" s="43" t="s">
        <v>33</v>
      </c>
      <c r="L8" s="43" t="s">
        <v>34</v>
      </c>
      <c r="M8" s="43" t="s">
        <v>6</v>
      </c>
      <c r="N8" s="44" t="s">
        <v>30</v>
      </c>
    </row>
    <row r="9" spans="1:14" ht="12" customHeight="1" thickBot="1">
      <c r="A9" s="50">
        <v>1</v>
      </c>
      <c r="B9" s="51">
        <v>2</v>
      </c>
      <c r="C9" s="52">
        <v>3</v>
      </c>
      <c r="D9" s="51">
        <v>4</v>
      </c>
      <c r="E9" s="53">
        <v>5</v>
      </c>
      <c r="F9" s="97">
        <v>6</v>
      </c>
      <c r="G9" s="97">
        <v>7</v>
      </c>
      <c r="H9" s="97">
        <v>8</v>
      </c>
      <c r="I9" s="54">
        <v>9</v>
      </c>
      <c r="J9" s="53">
        <v>10</v>
      </c>
      <c r="K9" s="54">
        <v>11</v>
      </c>
      <c r="L9" s="54">
        <v>12</v>
      </c>
      <c r="M9" s="53">
        <v>13</v>
      </c>
      <c r="N9" s="55">
        <v>14</v>
      </c>
    </row>
    <row r="10" spans="1:14" ht="21.75" thickBot="1">
      <c r="A10" s="60" t="s">
        <v>25</v>
      </c>
      <c r="B10" s="125">
        <v>600</v>
      </c>
      <c r="C10" s="126"/>
      <c r="D10" s="127" t="s">
        <v>43</v>
      </c>
      <c r="E10" s="64">
        <v>11295761</v>
      </c>
      <c r="F10" s="64">
        <f>SUM(F11)</f>
        <v>25843</v>
      </c>
      <c r="G10" s="64">
        <f>SUM(G11)</f>
        <v>30843</v>
      </c>
      <c r="H10" s="65">
        <f aca="true" t="shared" si="0" ref="H10:H24">SUM(E10+F10-G10)</f>
        <v>11290761</v>
      </c>
      <c r="I10" s="66">
        <f>SUM(H10-J10)</f>
        <v>9174328</v>
      </c>
      <c r="J10" s="67">
        <v>2116433</v>
      </c>
      <c r="K10" s="67"/>
      <c r="L10" s="66"/>
      <c r="M10" s="64"/>
      <c r="N10" s="68"/>
    </row>
    <row r="11" spans="1:14" ht="22.5">
      <c r="A11" s="105" t="s">
        <v>10</v>
      </c>
      <c r="B11" s="128"/>
      <c r="C11" s="129">
        <v>60016</v>
      </c>
      <c r="D11" s="130" t="s">
        <v>48</v>
      </c>
      <c r="E11" s="106">
        <v>10895761</v>
      </c>
      <c r="F11" s="106">
        <f>SUM(F12:F16)</f>
        <v>25843</v>
      </c>
      <c r="G11" s="106">
        <f>SUM(G12:G16)</f>
        <v>30843</v>
      </c>
      <c r="H11" s="107">
        <f t="shared" si="0"/>
        <v>10890761</v>
      </c>
      <c r="I11" s="108">
        <v>8774328</v>
      </c>
      <c r="J11" s="109">
        <v>2116433</v>
      </c>
      <c r="K11" s="109"/>
      <c r="L11" s="108"/>
      <c r="M11" s="106"/>
      <c r="N11" s="110"/>
    </row>
    <row r="12" spans="1:14" ht="315">
      <c r="A12" s="78">
        <v>1</v>
      </c>
      <c r="B12" s="79"/>
      <c r="C12" s="80"/>
      <c r="D12" s="124" t="s">
        <v>42</v>
      </c>
      <c r="E12" s="81">
        <v>7960000</v>
      </c>
      <c r="F12" s="81">
        <v>21372</v>
      </c>
      <c r="G12" s="81"/>
      <c r="H12" s="85">
        <f t="shared" si="0"/>
        <v>7981372</v>
      </c>
      <c r="I12" s="82">
        <v>5864939</v>
      </c>
      <c r="J12" s="83">
        <v>2116433</v>
      </c>
      <c r="K12" s="83"/>
      <c r="L12" s="82"/>
      <c r="M12" s="81"/>
      <c r="N12" s="84" t="s">
        <v>9</v>
      </c>
    </row>
    <row r="13" spans="1:14" ht="45">
      <c r="A13" s="117">
        <v>2</v>
      </c>
      <c r="B13" s="118"/>
      <c r="C13" s="119"/>
      <c r="D13" s="131" t="s">
        <v>44</v>
      </c>
      <c r="E13" s="120">
        <v>40000</v>
      </c>
      <c r="F13" s="120"/>
      <c r="G13" s="120">
        <v>11673</v>
      </c>
      <c r="H13" s="121">
        <f t="shared" si="0"/>
        <v>28327</v>
      </c>
      <c r="I13" s="122">
        <v>28327</v>
      </c>
      <c r="J13" s="123"/>
      <c r="K13" s="123"/>
      <c r="L13" s="122"/>
      <c r="M13" s="120"/>
      <c r="N13" s="84" t="s">
        <v>9</v>
      </c>
    </row>
    <row r="14" spans="1:14" ht="45">
      <c r="A14" s="78">
        <v>3</v>
      </c>
      <c r="B14" s="79"/>
      <c r="C14" s="80"/>
      <c r="D14" s="131" t="s">
        <v>45</v>
      </c>
      <c r="E14" s="81">
        <v>15000</v>
      </c>
      <c r="F14" s="81">
        <v>4471</v>
      </c>
      <c r="G14" s="81"/>
      <c r="H14" s="121">
        <f t="shared" si="0"/>
        <v>19471</v>
      </c>
      <c r="I14" s="82">
        <v>19471</v>
      </c>
      <c r="J14" s="83"/>
      <c r="K14" s="83"/>
      <c r="L14" s="82"/>
      <c r="M14" s="81"/>
      <c r="N14" s="84" t="s">
        <v>9</v>
      </c>
    </row>
    <row r="15" spans="1:14" ht="56.25">
      <c r="A15" s="78">
        <v>4</v>
      </c>
      <c r="B15" s="79"/>
      <c r="C15" s="80"/>
      <c r="D15" s="132" t="s">
        <v>46</v>
      </c>
      <c r="E15" s="81">
        <v>40000</v>
      </c>
      <c r="F15" s="81"/>
      <c r="G15" s="81">
        <v>14170</v>
      </c>
      <c r="H15" s="121">
        <f t="shared" si="0"/>
        <v>25830</v>
      </c>
      <c r="I15" s="82">
        <v>25830</v>
      </c>
      <c r="J15" s="83"/>
      <c r="K15" s="83"/>
      <c r="L15" s="82"/>
      <c r="M15" s="81"/>
      <c r="N15" s="84" t="s">
        <v>9</v>
      </c>
    </row>
    <row r="16" spans="1:14" ht="45.75" thickBot="1">
      <c r="A16" s="111">
        <v>5</v>
      </c>
      <c r="B16" s="112"/>
      <c r="C16" s="113"/>
      <c r="D16" s="132" t="s">
        <v>47</v>
      </c>
      <c r="E16" s="114">
        <v>5000</v>
      </c>
      <c r="F16" s="114"/>
      <c r="G16" s="114">
        <v>5000</v>
      </c>
      <c r="H16" s="121">
        <f t="shared" si="0"/>
        <v>0</v>
      </c>
      <c r="I16" s="115"/>
      <c r="J16" s="116"/>
      <c r="K16" s="116"/>
      <c r="L16" s="115"/>
      <c r="M16" s="114"/>
      <c r="N16" s="84" t="s">
        <v>9</v>
      </c>
    </row>
    <row r="17" spans="1:14" ht="21.75" thickBot="1">
      <c r="A17" s="60" t="s">
        <v>35</v>
      </c>
      <c r="B17" s="61">
        <v>801</v>
      </c>
      <c r="C17" s="62"/>
      <c r="D17" s="63" t="s">
        <v>51</v>
      </c>
      <c r="E17" s="64">
        <v>391715</v>
      </c>
      <c r="F17" s="64">
        <f>SUM(F18)</f>
        <v>40000</v>
      </c>
      <c r="G17" s="64">
        <f>SUM(G18)</f>
        <v>0</v>
      </c>
      <c r="H17" s="65">
        <f>SUM(E17+F17-G17)</f>
        <v>431715</v>
      </c>
      <c r="I17" s="66">
        <v>431715</v>
      </c>
      <c r="J17" s="67"/>
      <c r="K17" s="67"/>
      <c r="L17" s="66"/>
      <c r="M17" s="64"/>
      <c r="N17" s="68"/>
    </row>
    <row r="18" spans="1:14" ht="14.25">
      <c r="A18" s="69" t="s">
        <v>10</v>
      </c>
      <c r="B18" s="70"/>
      <c r="C18" s="71">
        <v>80101</v>
      </c>
      <c r="D18" s="72" t="s">
        <v>52</v>
      </c>
      <c r="E18" s="73">
        <v>141715</v>
      </c>
      <c r="F18" s="73">
        <f>SUM(F19)</f>
        <v>40000</v>
      </c>
      <c r="G18" s="73">
        <f>SUM(G19:G19)</f>
        <v>0</v>
      </c>
      <c r="H18" s="74">
        <f>SUM(E18+F18-G18)</f>
        <v>181715</v>
      </c>
      <c r="I18" s="75">
        <v>181715</v>
      </c>
      <c r="J18" s="76"/>
      <c r="K18" s="76"/>
      <c r="L18" s="75"/>
      <c r="M18" s="73"/>
      <c r="N18" s="77"/>
    </row>
    <row r="19" spans="1:14" ht="57" thickBot="1">
      <c r="A19" s="78">
        <v>1</v>
      </c>
      <c r="B19" s="79"/>
      <c r="C19" s="80"/>
      <c r="D19" s="87" t="s">
        <v>53</v>
      </c>
      <c r="E19" s="81">
        <v>0</v>
      </c>
      <c r="F19" s="81">
        <v>40000</v>
      </c>
      <c r="G19" s="81"/>
      <c r="H19" s="85">
        <f>SUM(E19+F19-G19)</f>
        <v>40000</v>
      </c>
      <c r="I19" s="82">
        <f>SUM(H19)</f>
        <v>40000</v>
      </c>
      <c r="J19" s="83"/>
      <c r="K19" s="83"/>
      <c r="L19" s="82"/>
      <c r="M19" s="81"/>
      <c r="N19" s="84" t="s">
        <v>9</v>
      </c>
    </row>
    <row r="20" spans="1:14" ht="42.75" thickBot="1">
      <c r="A20" s="60" t="s">
        <v>50</v>
      </c>
      <c r="B20" s="61">
        <v>900</v>
      </c>
      <c r="C20" s="62"/>
      <c r="D20" s="63" t="s">
        <v>38</v>
      </c>
      <c r="E20" s="64">
        <v>1186528</v>
      </c>
      <c r="F20" s="64">
        <f>SUM(F21)</f>
        <v>2739092</v>
      </c>
      <c r="G20" s="64">
        <f>SUM(G21)</f>
        <v>0</v>
      </c>
      <c r="H20" s="65">
        <f t="shared" si="0"/>
        <v>3925620</v>
      </c>
      <c r="I20" s="66">
        <v>1342961</v>
      </c>
      <c r="J20" s="67">
        <v>483567</v>
      </c>
      <c r="K20" s="67"/>
      <c r="L20" s="66"/>
      <c r="M20" s="64">
        <v>2099092</v>
      </c>
      <c r="N20" s="68"/>
    </row>
    <row r="21" spans="1:14" ht="33.75">
      <c r="A21" s="69" t="s">
        <v>10</v>
      </c>
      <c r="B21" s="70"/>
      <c r="C21" s="71">
        <v>90001</v>
      </c>
      <c r="D21" s="72" t="s">
        <v>39</v>
      </c>
      <c r="E21" s="73">
        <v>1030978</v>
      </c>
      <c r="F21" s="73">
        <f>SUM(F22:F23)</f>
        <v>2739092</v>
      </c>
      <c r="G21" s="73">
        <f>SUM(G22:G22)</f>
        <v>0</v>
      </c>
      <c r="H21" s="74">
        <f t="shared" si="0"/>
        <v>3770070</v>
      </c>
      <c r="I21" s="75">
        <v>1117411</v>
      </c>
      <c r="J21" s="76">
        <v>483567</v>
      </c>
      <c r="K21" s="76"/>
      <c r="L21" s="75"/>
      <c r="M21" s="73">
        <v>2099092</v>
      </c>
      <c r="N21" s="77"/>
    </row>
    <row r="22" spans="1:14" ht="45">
      <c r="A22" s="78">
        <v>1</v>
      </c>
      <c r="B22" s="79"/>
      <c r="C22" s="80"/>
      <c r="D22" s="87" t="s">
        <v>40</v>
      </c>
      <c r="E22" s="81">
        <v>693534</v>
      </c>
      <c r="F22" s="81">
        <v>340000</v>
      </c>
      <c r="G22" s="81"/>
      <c r="H22" s="85">
        <f t="shared" si="0"/>
        <v>1033534</v>
      </c>
      <c r="I22" s="82">
        <f>SUM(H22)</f>
        <v>1033534</v>
      </c>
      <c r="J22" s="83"/>
      <c r="K22" s="83"/>
      <c r="L22" s="82"/>
      <c r="M22" s="81"/>
      <c r="N22" s="84" t="s">
        <v>9</v>
      </c>
    </row>
    <row r="23" spans="1:14" ht="57" thickBot="1">
      <c r="A23" s="98">
        <v>2</v>
      </c>
      <c r="B23" s="99"/>
      <c r="C23" s="100"/>
      <c r="D23" s="133" t="s">
        <v>49</v>
      </c>
      <c r="E23" s="101">
        <v>0</v>
      </c>
      <c r="F23" s="101">
        <v>2399092</v>
      </c>
      <c r="G23" s="101"/>
      <c r="H23" s="85">
        <f t="shared" si="0"/>
        <v>2399092</v>
      </c>
      <c r="I23" s="82">
        <v>300000</v>
      </c>
      <c r="J23" s="103"/>
      <c r="K23" s="103"/>
      <c r="L23" s="102"/>
      <c r="M23" s="101">
        <v>2099092</v>
      </c>
      <c r="N23" s="104" t="s">
        <v>9</v>
      </c>
    </row>
    <row r="24" spans="1:14" ht="25.5" customHeight="1" thickBot="1">
      <c r="A24" s="88"/>
      <c r="B24" s="89"/>
      <c r="C24" s="89"/>
      <c r="D24" s="90" t="s">
        <v>2</v>
      </c>
      <c r="E24" s="91">
        <v>16660278</v>
      </c>
      <c r="F24" s="92">
        <f>SUM(F10+F20+F17)</f>
        <v>2804935</v>
      </c>
      <c r="G24" s="92">
        <f>SUM(G10+G20)</f>
        <v>30843</v>
      </c>
      <c r="H24" s="93">
        <f t="shared" si="0"/>
        <v>19434370</v>
      </c>
      <c r="I24" s="94">
        <v>11607323</v>
      </c>
      <c r="J24" s="95">
        <v>2600000</v>
      </c>
      <c r="K24" s="95">
        <v>437693</v>
      </c>
      <c r="L24" s="94">
        <v>0</v>
      </c>
      <c r="M24" s="95">
        <v>4789354</v>
      </c>
      <c r="N24" s="96"/>
    </row>
    <row r="25" spans="1:14" ht="12.75" customHeight="1">
      <c r="A25" s="15"/>
      <c r="B25" s="15"/>
      <c r="C25" s="15"/>
      <c r="D25" s="16"/>
      <c r="E25" s="18"/>
      <c r="F25" s="18"/>
      <c r="G25" s="18"/>
      <c r="H25" s="18"/>
      <c r="I25" s="17"/>
      <c r="J25" s="17"/>
      <c r="K25" s="17"/>
      <c r="L25" s="17"/>
      <c r="M25" s="17"/>
      <c r="N25" s="13"/>
    </row>
    <row r="26" spans="1:13" ht="14.25">
      <c r="A26" s="19"/>
      <c r="B26" s="19"/>
      <c r="C26" s="14" t="s">
        <v>11</v>
      </c>
      <c r="D26" s="20" t="s">
        <v>12</v>
      </c>
      <c r="E26" s="21"/>
      <c r="F26" s="21"/>
      <c r="G26" s="21"/>
      <c r="H26" s="21"/>
      <c r="I26" s="21"/>
      <c r="J26" s="21"/>
      <c r="K26" s="21"/>
      <c r="L26" s="21"/>
      <c r="M26" s="22"/>
    </row>
    <row r="27" spans="1:14" ht="14.25">
      <c r="A27" s="19"/>
      <c r="B27" s="19"/>
      <c r="C27" s="14" t="s">
        <v>13</v>
      </c>
      <c r="D27" s="20" t="s">
        <v>14</v>
      </c>
      <c r="E27" s="21"/>
      <c r="F27" s="21"/>
      <c r="G27" s="21"/>
      <c r="H27" s="21"/>
      <c r="I27" s="21"/>
      <c r="J27" s="21"/>
      <c r="K27" s="21"/>
      <c r="L27" s="134" t="s">
        <v>27</v>
      </c>
      <c r="M27" s="134"/>
      <c r="N27" s="134"/>
    </row>
    <row r="28" spans="1:13" ht="14.25">
      <c r="A28" s="23"/>
      <c r="B28" s="19"/>
      <c r="C28" s="14" t="s">
        <v>15</v>
      </c>
      <c r="D28" s="24" t="s">
        <v>16</v>
      </c>
      <c r="E28" s="21"/>
      <c r="F28" s="21"/>
      <c r="G28" s="21"/>
      <c r="H28" s="21"/>
      <c r="I28" s="21"/>
      <c r="J28" s="21"/>
      <c r="K28" s="21"/>
      <c r="L28" s="21"/>
      <c r="M28" s="22"/>
    </row>
    <row r="29" spans="1:14" ht="14.25">
      <c r="A29" s="23"/>
      <c r="B29" s="19"/>
      <c r="C29" s="14" t="s">
        <v>17</v>
      </c>
      <c r="D29" s="20" t="s">
        <v>18</v>
      </c>
      <c r="E29" s="21"/>
      <c r="F29" s="21"/>
      <c r="G29" s="21"/>
      <c r="H29" s="21"/>
      <c r="I29" s="21"/>
      <c r="J29" s="21"/>
      <c r="K29" s="21"/>
      <c r="L29" s="134" t="s">
        <v>29</v>
      </c>
      <c r="M29" s="134"/>
      <c r="N29" s="134"/>
    </row>
    <row r="30" spans="2:13" ht="14.25">
      <c r="B30" s="9"/>
      <c r="C30" s="9"/>
      <c r="D30" s="5"/>
      <c r="E30" s="6"/>
      <c r="F30" s="6"/>
      <c r="G30" s="6"/>
      <c r="H30" s="6"/>
      <c r="I30" s="6"/>
      <c r="J30" s="6"/>
      <c r="K30" s="6"/>
      <c r="L30" s="6"/>
      <c r="M30" s="7"/>
    </row>
    <row r="31" spans="1:13" ht="18" customHeight="1">
      <c r="A31" s="9"/>
      <c r="B31" s="5"/>
      <c r="C31" s="10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2:13" ht="13.5" customHeight="1">
      <c r="B32" s="9"/>
      <c r="C32" s="9"/>
      <c r="D32" s="5"/>
      <c r="E32" s="6"/>
      <c r="F32" s="6"/>
      <c r="G32" s="6"/>
      <c r="H32" s="6"/>
      <c r="I32" s="6"/>
      <c r="J32" s="6"/>
      <c r="K32" s="6"/>
      <c r="L32" s="6"/>
      <c r="M32" s="7"/>
    </row>
    <row r="40" spans="5:14" ht="15">
      <c r="E40" s="1"/>
      <c r="F40" s="1"/>
      <c r="G40" s="1"/>
      <c r="H40" s="1"/>
      <c r="I40" s="1"/>
      <c r="J40" s="1"/>
      <c r="K40" s="1"/>
      <c r="L40" s="1"/>
      <c r="M40" s="1"/>
      <c r="N40" s="12"/>
    </row>
    <row r="41" spans="5:14" ht="15">
      <c r="E41" s="1"/>
      <c r="F41" s="1"/>
      <c r="G41" s="1"/>
      <c r="H41" s="1"/>
      <c r="I41" s="1"/>
      <c r="J41" s="1"/>
      <c r="K41" s="1"/>
      <c r="L41" s="1"/>
      <c r="M41" s="1"/>
      <c r="N41" s="12"/>
    </row>
    <row r="42" spans="5:14" ht="15">
      <c r="E42" s="1"/>
      <c r="F42" s="1"/>
      <c r="G42" s="1"/>
      <c r="H42" s="1"/>
      <c r="I42" s="1"/>
      <c r="J42" s="1"/>
      <c r="K42" s="1"/>
      <c r="L42" s="1"/>
      <c r="M42" s="1"/>
      <c r="N42" s="12"/>
    </row>
    <row r="43" spans="5:14" ht="15">
      <c r="E43" s="1"/>
      <c r="F43" s="1"/>
      <c r="G43" s="1"/>
      <c r="H43" s="1"/>
      <c r="I43" s="1"/>
      <c r="J43" s="1"/>
      <c r="K43" s="1"/>
      <c r="L43" s="1"/>
      <c r="M43" s="1"/>
      <c r="N43" s="12"/>
    </row>
    <row r="44" spans="5:14" ht="15">
      <c r="E44" s="1"/>
      <c r="F44" s="1"/>
      <c r="G44" s="1"/>
      <c r="H44" s="1"/>
      <c r="I44" s="1"/>
      <c r="J44" s="1"/>
      <c r="K44" s="1"/>
      <c r="L44" s="1"/>
      <c r="M44" s="1"/>
      <c r="N44" s="12"/>
    </row>
  </sheetData>
  <mergeCells count="6">
    <mergeCell ref="E7:H7"/>
    <mergeCell ref="J2:N2"/>
    <mergeCell ref="L29:N29"/>
    <mergeCell ref="L27:N27"/>
    <mergeCell ref="J1:M1"/>
    <mergeCell ref="J3:M3"/>
  </mergeCells>
  <printOptions horizontalCentered="1"/>
  <pageMargins left="0" right="0" top="0.3937007874015748" bottom="0.3937007874015748" header="0.5118110236220472" footer="0.5118110236220472"/>
  <pageSetup firstPageNumber="7" useFirstPageNumber="1" horizontalDpi="300" verticalDpi="300" orientation="landscape" paperSize="9" r:id="rId1"/>
  <headerFooter alignWithMargins="0">
    <oddFooter>&amp;C&amp;P</oddFooter>
  </headerFooter>
  <rowBreaks count="2" manualBreakCount="2">
    <brk id="21" max="13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2013-06-24T07:46:48Z</cp:lastPrinted>
  <dcterms:created xsi:type="dcterms:W3CDTF">2003-12-11T13:03:23Z</dcterms:created>
  <dcterms:modified xsi:type="dcterms:W3CDTF">2013-06-24T07:46:52Z</dcterms:modified>
  <cp:category/>
  <cp:version/>
  <cp:contentType/>
  <cp:contentStatus/>
</cp:coreProperties>
</file>