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'Arkusz1'!$A$1:$N$37</definedName>
    <definedName name="suma04">'Arkusz1'!$N$37</definedName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<sst xmlns="http://schemas.openxmlformats.org/spreadsheetml/2006/main" count="56" uniqueCount="50">
  <si>
    <t>§</t>
  </si>
  <si>
    <t>Dz.</t>
  </si>
  <si>
    <t>Rozdz.</t>
  </si>
  <si>
    <t>WYDATKI OGÓŁEM</t>
  </si>
  <si>
    <t>Nazwa</t>
  </si>
  <si>
    <t>bieżące</t>
  </si>
  <si>
    <t xml:space="preserve">Wydatki </t>
  </si>
  <si>
    <t>majątkowe</t>
  </si>
  <si>
    <t>Wydatki</t>
  </si>
  <si>
    <t>Wynagro-dzenia</t>
  </si>
  <si>
    <t>Dotacje</t>
  </si>
  <si>
    <t>Wydatki na obsługę długu</t>
  </si>
  <si>
    <t xml:space="preserve">      z  tego :</t>
  </si>
  <si>
    <t>w tym :</t>
  </si>
  <si>
    <t>Zwięk-</t>
  </si>
  <si>
    <t>szenia</t>
  </si>
  <si>
    <t>Zmniej-</t>
  </si>
  <si>
    <t xml:space="preserve">Plan po </t>
  </si>
  <si>
    <t>zmianach      (9+14)</t>
  </si>
  <si>
    <t>Pochodne od wynagro-dzeń</t>
  </si>
  <si>
    <t>Plan na</t>
  </si>
  <si>
    <t>Zakup materiałów i wyposażenia</t>
  </si>
  <si>
    <t>Wójta Gminy Białe Błota</t>
  </si>
  <si>
    <t>Wynagrodzenia bezosobowe</t>
  </si>
  <si>
    <t xml:space="preserve">               Wójt Gminy</t>
  </si>
  <si>
    <t>Katarzyna Kirstein-Piotrowska</t>
  </si>
  <si>
    <t>POMOC SPOŁECZNA</t>
  </si>
  <si>
    <t xml:space="preserve">                        WYDATKI BUDŻETU GMINY NA 2009 ROK </t>
  </si>
  <si>
    <t>2009 r.</t>
  </si>
  <si>
    <t>Zakup usług pozostałych</t>
  </si>
  <si>
    <t>Pozostała działalność</t>
  </si>
  <si>
    <t>Ośrodki wsparcia</t>
  </si>
  <si>
    <t>Świadczenia społeczne</t>
  </si>
  <si>
    <t>OCHRONA ZDROWIA</t>
  </si>
  <si>
    <t>Świadczenia rodzinne, zaliczka alimentacyjna oraz składki na ubezpieczenia emerytalne i rentowe z ubezpieczenia społecznego</t>
  </si>
  <si>
    <t>Ośrodki pomocy społecznej</t>
  </si>
  <si>
    <t>Załącznik nr 1</t>
  </si>
  <si>
    <t>do Zarządzenia Nr  308</t>
  </si>
  <si>
    <t>z dnia 31 sierpnia 2009 r.</t>
  </si>
  <si>
    <t>Przeciwdziałanie alkoholizmowi</t>
  </si>
  <si>
    <t>Zakup środków żywności</t>
  </si>
  <si>
    <t>Szkolenia pracowników niebędących członkami korpusu służby cywilnej</t>
  </si>
  <si>
    <t>Różne opłaty i składki</t>
  </si>
  <si>
    <t>Wydatki osobowe niezaliczone do wynagrodzeń</t>
  </si>
  <si>
    <t>Zakup akcesoriów komputerowych, w tym programów i licencji</t>
  </si>
  <si>
    <t>POZOSTAŁE ZADANIA W ZAKRESIE POLITYKI SPOŁECZNEJ</t>
  </si>
  <si>
    <t>Świadczenia społeczne - Współfinansowanie programów i projektów realizowanych ze środków z funduszy strukturalnych, Funduszu Spójności , Europejskiego Funduszu Rybackiego oraz z funduszy unijnych finansujących Wspólną Politykę Rolną</t>
  </si>
  <si>
    <t>Zakup materiałów i wyposażenia - Współfinansowanie programów i projektów realizowanych ze środków z funduszy strukturalnych, Funduszu Spójności , Europejskiego Funduszu Rybackiego oraz z funduszy unijnych finansujących Wspólną Politykę Rolną</t>
  </si>
  <si>
    <t>Zakup środków żywnosci - Współfinansowanie programów i projektów realizowanych ze środków z funduszy strukturalnych, Funduszu Spójności , Europejskiego Funduszu Rybackiego oraz z funduszy unijnych finansujących Wspólną Politykę Rolną</t>
  </si>
  <si>
    <t>Zakup usług pozostałych - Współfinansowanie programów i projektów realizowanych ze środków z funduszy strukturalnych, Funduszu Spójności , Europejskiego Funduszu Rybackiego oraz z funduszy unijnych finansujących Wspólną Politykę Rolną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</si>
</sst>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7" fillId="0" borderId="25" xfId="0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6" fillId="0" borderId="29" xfId="0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0" fontId="4" fillId="0" borderId="31" xfId="0" applyFont="1" applyBorder="1" applyAlignment="1" quotePrefix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right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left" vertical="top" wrapText="1"/>
    </xf>
    <xf numFmtId="3" fontId="7" fillId="2" borderId="26" xfId="0" applyNumberFormat="1" applyFont="1" applyFill="1" applyBorder="1" applyAlignment="1">
      <alignment horizontal="right" vertical="top" wrapText="1"/>
    </xf>
    <xf numFmtId="3" fontId="7" fillId="2" borderId="25" xfId="0" applyNumberFormat="1" applyFont="1" applyFill="1" applyBorder="1" applyAlignment="1">
      <alignment horizontal="right" vertical="top" wrapText="1"/>
    </xf>
    <xf numFmtId="3" fontId="7" fillId="2" borderId="27" xfId="0" applyNumberFormat="1" applyFont="1" applyFill="1" applyBorder="1" applyAlignment="1">
      <alignment horizontal="right" vertical="top" wrapText="1"/>
    </xf>
    <xf numFmtId="3" fontId="7" fillId="2" borderId="28" xfId="0" applyNumberFormat="1" applyFont="1" applyFill="1" applyBorder="1" applyAlignment="1">
      <alignment horizontal="right" vertical="top" wrapText="1"/>
    </xf>
    <xf numFmtId="0" fontId="6" fillId="0" borderId="32" xfId="0" applyFont="1" applyBorder="1" applyAlignment="1">
      <alignment horizontal="center" vertical="top" wrapText="1"/>
    </xf>
    <xf numFmtId="0" fontId="8" fillId="3" borderId="33" xfId="0" applyFont="1" applyFill="1" applyBorder="1" applyAlignment="1">
      <alignment horizontal="center" vertical="top" wrapText="1"/>
    </xf>
    <xf numFmtId="0" fontId="8" fillId="3" borderId="33" xfId="0" applyFont="1" applyFill="1" applyBorder="1" applyAlignment="1">
      <alignment horizontal="left" vertical="top" wrapText="1"/>
    </xf>
    <xf numFmtId="3" fontId="8" fillId="3" borderId="34" xfId="0" applyNumberFormat="1" applyFont="1" applyFill="1" applyBorder="1" applyAlignment="1">
      <alignment horizontal="right" vertical="top" wrapText="1"/>
    </xf>
    <xf numFmtId="3" fontId="8" fillId="3" borderId="33" xfId="0" applyNumberFormat="1" applyFont="1" applyFill="1" applyBorder="1" applyAlignment="1">
      <alignment horizontal="right" vertical="top" wrapText="1"/>
    </xf>
    <xf numFmtId="3" fontId="8" fillId="3" borderId="35" xfId="0" applyNumberFormat="1" applyFont="1" applyFill="1" applyBorder="1" applyAlignment="1">
      <alignment horizontal="right" vertical="top" wrapText="1"/>
    </xf>
    <xf numFmtId="3" fontId="8" fillId="3" borderId="36" xfId="0" applyNumberFormat="1" applyFont="1" applyFill="1" applyBorder="1" applyAlignment="1">
      <alignment horizontal="right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38" xfId="0" applyNumberFormat="1" applyFont="1" applyBorder="1" applyAlignment="1">
      <alignment horizontal="right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left" vertical="top" wrapText="1"/>
    </xf>
    <xf numFmtId="3" fontId="8" fillId="3" borderId="12" xfId="0" applyNumberFormat="1" applyFont="1" applyFill="1" applyBorder="1" applyAlignment="1">
      <alignment horizontal="right" vertical="top" wrapText="1"/>
    </xf>
    <xf numFmtId="3" fontId="8" fillId="3" borderId="13" xfId="0" applyNumberFormat="1" applyFont="1" applyFill="1" applyBorder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right" vertical="top" wrapText="1"/>
    </xf>
    <xf numFmtId="3" fontId="8" fillId="3" borderId="38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6" fillId="0" borderId="37" xfId="0" applyFont="1" applyBorder="1" applyAlignment="1" quotePrefix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9" xfId="0" applyFont="1" applyBorder="1" applyAlignment="1" quotePrefix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2" xfId="0" applyFont="1" applyBorder="1" applyAlignment="1" quotePrefix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38" xfId="0" applyNumberFormat="1" applyFont="1" applyBorder="1" applyAlignment="1">
      <alignment horizontal="right" vertical="top" wrapText="1"/>
    </xf>
    <xf numFmtId="3" fontId="6" fillId="0" borderId="34" xfId="0" applyNumberFormat="1" applyFont="1" applyBorder="1" applyAlignment="1">
      <alignment horizontal="right" vertical="top" wrapText="1"/>
    </xf>
    <xf numFmtId="3" fontId="6" fillId="0" borderId="33" xfId="0" applyNumberFormat="1" applyFont="1" applyBorder="1" applyAlignment="1">
      <alignment horizontal="right" vertical="top" wrapText="1"/>
    </xf>
    <xf numFmtId="3" fontId="6" fillId="0" borderId="35" xfId="0" applyNumberFormat="1" applyFont="1" applyBorder="1" applyAlignment="1">
      <alignment horizontal="right" vertical="top" wrapText="1"/>
    </xf>
    <xf numFmtId="3" fontId="6" fillId="0" borderId="36" xfId="0" applyNumberFormat="1" applyFont="1" applyBorder="1" applyAlignment="1">
      <alignment horizontal="right" vertical="top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left" vertical="top" wrapText="1"/>
    </xf>
    <xf numFmtId="3" fontId="8" fillId="3" borderId="21" xfId="0" applyNumberFormat="1" applyFont="1" applyFill="1" applyBorder="1" applyAlignment="1">
      <alignment horizontal="right" vertical="top" wrapText="1"/>
    </xf>
    <xf numFmtId="3" fontId="8" fillId="3" borderId="14" xfId="0" applyNumberFormat="1" applyFont="1" applyFill="1" applyBorder="1" applyAlignment="1">
      <alignment horizontal="right" vertical="top" wrapText="1"/>
    </xf>
    <xf numFmtId="3" fontId="8" fillId="3" borderId="15" xfId="0" applyNumberFormat="1" applyFont="1" applyFill="1" applyBorder="1" applyAlignment="1">
      <alignment horizontal="right" vertical="top" wrapText="1"/>
    </xf>
    <xf numFmtId="3" fontId="8" fillId="3" borderId="30" xfId="0" applyNumberFormat="1" applyFont="1" applyFill="1" applyBorder="1" applyAlignment="1">
      <alignment horizontal="right" vertical="top" wrapText="1"/>
    </xf>
    <xf numFmtId="0" fontId="7" fillId="2" borderId="24" xfId="0" applyFont="1" applyFill="1" applyBorder="1" applyAlignment="1" quotePrefix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horizontal="right" vertical="top" wrapText="1"/>
    </xf>
    <xf numFmtId="3" fontId="6" fillId="0" borderId="33" xfId="0" applyNumberFormat="1" applyFont="1" applyBorder="1" applyAlignment="1">
      <alignment horizontal="right" vertical="top" wrapText="1"/>
    </xf>
    <xf numFmtId="3" fontId="6" fillId="0" borderId="35" xfId="0" applyNumberFormat="1" applyFont="1" applyBorder="1" applyAlignment="1">
      <alignment horizontal="right" vertical="top" wrapText="1"/>
    </xf>
    <xf numFmtId="3" fontId="6" fillId="0" borderId="36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left" vertical="top" wrapText="1"/>
    </xf>
    <xf numFmtId="3" fontId="7" fillId="2" borderId="26" xfId="0" applyNumberFormat="1" applyFont="1" applyFill="1" applyBorder="1" applyAlignment="1">
      <alignment horizontal="right" vertical="top" wrapText="1"/>
    </xf>
    <xf numFmtId="3" fontId="7" fillId="2" borderId="25" xfId="0" applyNumberFormat="1" applyFont="1" applyFill="1" applyBorder="1" applyAlignment="1">
      <alignment horizontal="right" vertical="top" wrapText="1"/>
    </xf>
    <xf numFmtId="3" fontId="7" fillId="2" borderId="27" xfId="0" applyNumberFormat="1" applyFont="1" applyFill="1" applyBorder="1" applyAlignment="1">
      <alignment horizontal="right" vertical="top" wrapText="1"/>
    </xf>
    <xf numFmtId="3" fontId="7" fillId="2" borderId="28" xfId="0" applyNumberFormat="1" applyFont="1" applyFill="1" applyBorder="1" applyAlignment="1">
      <alignment horizontal="right" vertical="top" wrapText="1"/>
    </xf>
    <xf numFmtId="0" fontId="8" fillId="3" borderId="20" xfId="0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left" vertical="top" wrapText="1"/>
    </xf>
    <xf numFmtId="3" fontId="8" fillId="3" borderId="19" xfId="0" applyNumberFormat="1" applyFont="1" applyFill="1" applyBorder="1" applyAlignment="1">
      <alignment horizontal="right" vertical="top" wrapText="1"/>
    </xf>
    <xf numFmtId="3" fontId="8" fillId="3" borderId="20" xfId="0" applyNumberFormat="1" applyFont="1" applyFill="1" applyBorder="1" applyAlignment="1">
      <alignment horizontal="right" vertical="top" wrapText="1"/>
    </xf>
    <xf numFmtId="3" fontId="8" fillId="3" borderId="39" xfId="0" applyNumberFormat="1" applyFont="1" applyFill="1" applyBorder="1" applyAlignment="1">
      <alignment horizontal="right" vertical="top" wrapText="1"/>
    </xf>
    <xf numFmtId="3" fontId="8" fillId="3" borderId="23" xfId="0" applyNumberFormat="1" applyFont="1" applyFill="1" applyBorder="1" applyAlignment="1">
      <alignment horizontal="right" vertical="top" wrapText="1"/>
    </xf>
    <xf numFmtId="0" fontId="6" fillId="0" borderId="19" xfId="0" applyNumberFormat="1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workbookViewId="0" topLeftCell="A34">
      <selection activeCell="P36" sqref="P36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4.25390625" style="3" customWidth="1"/>
    <col min="4" max="4" width="24.125" style="5" customWidth="1"/>
    <col min="5" max="5" width="9.625" style="6" customWidth="1"/>
    <col min="6" max="6" width="9.75390625" style="6" customWidth="1"/>
    <col min="7" max="7" width="8.00390625" style="6" customWidth="1"/>
    <col min="8" max="8" width="8.875" style="6" customWidth="1"/>
    <col min="9" max="9" width="9.875" style="6" customWidth="1"/>
    <col min="10" max="10" width="8.875" style="6" customWidth="1"/>
    <col min="11" max="11" width="8.00390625" style="6" customWidth="1"/>
    <col min="12" max="12" width="8.375" style="6" customWidth="1"/>
    <col min="13" max="13" width="8.625" style="6" customWidth="1"/>
    <col min="14" max="14" width="8.75390625" style="7" customWidth="1"/>
    <col min="15" max="16384" width="9.125" style="3" customWidth="1"/>
  </cols>
  <sheetData>
    <row r="1" spans="1:39" ht="12.75">
      <c r="A1" s="15"/>
      <c r="B1" s="15"/>
      <c r="C1" s="15"/>
      <c r="D1" s="15"/>
      <c r="E1" s="16"/>
      <c r="F1" s="16"/>
      <c r="G1" s="16"/>
      <c r="H1" s="16"/>
      <c r="I1" s="16"/>
      <c r="J1" s="16"/>
      <c r="K1" s="16"/>
      <c r="L1" s="56" t="s">
        <v>36</v>
      </c>
      <c r="M1" s="17"/>
      <c r="N1" s="1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14" ht="12.75">
      <c r="A2" s="15"/>
      <c r="B2" s="15"/>
      <c r="C2" s="15"/>
      <c r="D2" s="15"/>
      <c r="E2" s="16"/>
      <c r="F2" s="16"/>
      <c r="G2" s="16"/>
      <c r="H2" s="16"/>
      <c r="I2" s="16"/>
      <c r="J2" s="16"/>
      <c r="K2" s="16"/>
      <c r="L2" s="16" t="s">
        <v>37</v>
      </c>
      <c r="M2" s="17"/>
      <c r="N2" s="17"/>
    </row>
    <row r="3" spans="1:14" ht="12.75">
      <c r="A3" s="15"/>
      <c r="B3" s="15"/>
      <c r="C3" s="15"/>
      <c r="D3" s="15"/>
      <c r="E3" s="16"/>
      <c r="F3" s="16"/>
      <c r="G3" s="16"/>
      <c r="H3" s="16"/>
      <c r="I3" s="16"/>
      <c r="J3" s="16"/>
      <c r="K3" s="16"/>
      <c r="L3" s="16" t="s">
        <v>22</v>
      </c>
      <c r="M3" s="17"/>
      <c r="N3" s="17"/>
    </row>
    <row r="4" spans="1:14" ht="12.7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 t="s">
        <v>38</v>
      </c>
      <c r="M4" s="17"/>
      <c r="N4" s="17"/>
    </row>
    <row r="5" spans="1:14" s="4" customFormat="1" ht="15.75">
      <c r="A5" s="46" t="s">
        <v>27</v>
      </c>
      <c r="B5" s="47"/>
      <c r="C5" s="47"/>
      <c r="D5" s="47"/>
      <c r="E5" s="48"/>
      <c r="F5" s="17"/>
      <c r="G5" s="17"/>
      <c r="H5" s="17"/>
      <c r="I5" s="17"/>
      <c r="J5" s="17"/>
      <c r="K5" s="17"/>
      <c r="L5" s="16"/>
      <c r="M5" s="16"/>
      <c r="N5" s="16"/>
    </row>
    <row r="6" spans="1:14" s="4" customFormat="1" ht="16.5" thickBot="1">
      <c r="A6" s="46"/>
      <c r="B6" s="47"/>
      <c r="C6" s="47"/>
      <c r="D6" s="47"/>
      <c r="E6" s="48"/>
      <c r="F6" s="17"/>
      <c r="G6" s="17"/>
      <c r="H6" s="17"/>
      <c r="I6" s="17"/>
      <c r="J6" s="17"/>
      <c r="K6" s="17"/>
      <c r="L6" s="16"/>
      <c r="M6" s="16"/>
      <c r="N6" s="16"/>
    </row>
    <row r="7" spans="1:14" ht="15" customHeight="1">
      <c r="A7" s="18"/>
      <c r="B7" s="19"/>
      <c r="C7" s="20"/>
      <c r="D7" s="20"/>
      <c r="E7" s="21"/>
      <c r="F7" s="22"/>
      <c r="G7" s="22"/>
      <c r="H7" s="22"/>
      <c r="I7" s="23"/>
      <c r="J7" s="24"/>
      <c r="K7" s="24" t="s">
        <v>12</v>
      </c>
      <c r="L7" s="24"/>
      <c r="M7" s="24"/>
      <c r="N7" s="25"/>
    </row>
    <row r="8" spans="1:14" ht="16.5" customHeight="1">
      <c r="A8" s="26" t="s">
        <v>1</v>
      </c>
      <c r="B8" s="27" t="s">
        <v>2</v>
      </c>
      <c r="C8" s="28" t="s">
        <v>0</v>
      </c>
      <c r="D8" s="29" t="s">
        <v>4</v>
      </c>
      <c r="E8" s="30" t="s">
        <v>20</v>
      </c>
      <c r="F8" s="31" t="s">
        <v>14</v>
      </c>
      <c r="G8" s="31" t="s">
        <v>16</v>
      </c>
      <c r="H8" s="31" t="s">
        <v>17</v>
      </c>
      <c r="I8" s="31" t="s">
        <v>6</v>
      </c>
      <c r="J8" s="32"/>
      <c r="K8" s="33" t="s">
        <v>13</v>
      </c>
      <c r="L8" s="33"/>
      <c r="M8" s="34"/>
      <c r="N8" s="35" t="s">
        <v>8</v>
      </c>
    </row>
    <row r="9" spans="1:14" ht="51" customHeight="1">
      <c r="A9" s="36"/>
      <c r="B9" s="37"/>
      <c r="C9" s="38"/>
      <c r="D9" s="38"/>
      <c r="E9" s="39" t="s">
        <v>28</v>
      </c>
      <c r="F9" s="39" t="s">
        <v>15</v>
      </c>
      <c r="G9" s="39" t="s">
        <v>15</v>
      </c>
      <c r="H9" s="39" t="s">
        <v>18</v>
      </c>
      <c r="I9" s="39" t="s">
        <v>5</v>
      </c>
      <c r="J9" s="40" t="s">
        <v>9</v>
      </c>
      <c r="K9" s="41" t="s">
        <v>19</v>
      </c>
      <c r="L9" s="42" t="s">
        <v>10</v>
      </c>
      <c r="M9" s="39" t="s">
        <v>11</v>
      </c>
      <c r="N9" s="43" t="s">
        <v>7</v>
      </c>
    </row>
    <row r="10" spans="1:14" s="8" customFormat="1" ht="13.5" thickBot="1">
      <c r="A10" s="61">
        <v>1</v>
      </c>
      <c r="B10" s="14">
        <v>2</v>
      </c>
      <c r="C10" s="14">
        <v>3</v>
      </c>
      <c r="D10" s="14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0">
        <v>11</v>
      </c>
      <c r="L10" s="12">
        <v>12</v>
      </c>
      <c r="M10" s="10">
        <v>13</v>
      </c>
      <c r="N10" s="13">
        <v>14</v>
      </c>
    </row>
    <row r="11" spans="1:14" s="8" customFormat="1" ht="13.5" thickBot="1">
      <c r="A11" s="123">
        <v>851</v>
      </c>
      <c r="B11" s="66"/>
      <c r="C11" s="66"/>
      <c r="D11" s="67" t="s">
        <v>33</v>
      </c>
      <c r="E11" s="68">
        <v>276800</v>
      </c>
      <c r="F11" s="69">
        <f>SUM(F12)</f>
        <v>3533</v>
      </c>
      <c r="G11" s="69">
        <f>SUM(G12)</f>
        <v>3533</v>
      </c>
      <c r="H11" s="69">
        <f aca="true" t="shared" si="0" ref="H11:H25">E11+F11-G11</f>
        <v>276800</v>
      </c>
      <c r="I11" s="69">
        <f aca="true" t="shared" si="1" ref="I11:I25">H11-N11</f>
        <v>276800</v>
      </c>
      <c r="J11" s="69">
        <v>58445</v>
      </c>
      <c r="K11" s="68">
        <v>11270</v>
      </c>
      <c r="L11" s="70"/>
      <c r="M11" s="69"/>
      <c r="N11" s="71">
        <v>0</v>
      </c>
    </row>
    <row r="12" spans="1:14" s="8" customFormat="1" ht="15" customHeight="1">
      <c r="A12" s="96"/>
      <c r="B12" s="86">
        <v>85154</v>
      </c>
      <c r="C12" s="86"/>
      <c r="D12" s="87" t="s">
        <v>39</v>
      </c>
      <c r="E12" s="88">
        <v>202000</v>
      </c>
      <c r="F12" s="89">
        <f>SUM(F13:F17)</f>
        <v>3533</v>
      </c>
      <c r="G12" s="89">
        <f>SUM(G13:G17)</f>
        <v>3533</v>
      </c>
      <c r="H12" s="89">
        <f t="shared" si="0"/>
        <v>202000</v>
      </c>
      <c r="I12" s="89">
        <f t="shared" si="1"/>
        <v>202000</v>
      </c>
      <c r="J12" s="89">
        <v>58445</v>
      </c>
      <c r="K12" s="88">
        <v>11270</v>
      </c>
      <c r="L12" s="90"/>
      <c r="M12" s="89"/>
      <c r="N12" s="91"/>
    </row>
    <row r="13" spans="1:14" s="8" customFormat="1" ht="15" customHeight="1">
      <c r="A13" s="100"/>
      <c r="B13" s="101"/>
      <c r="C13" s="101">
        <v>4210</v>
      </c>
      <c r="D13" s="104" t="s">
        <v>21</v>
      </c>
      <c r="E13" s="113">
        <v>11263</v>
      </c>
      <c r="F13" s="114">
        <v>1975</v>
      </c>
      <c r="G13" s="114"/>
      <c r="H13" s="114">
        <f t="shared" si="0"/>
        <v>13238</v>
      </c>
      <c r="I13" s="114">
        <f t="shared" si="1"/>
        <v>13238</v>
      </c>
      <c r="J13" s="114"/>
      <c r="K13" s="113"/>
      <c r="L13" s="115"/>
      <c r="M13" s="114"/>
      <c r="N13" s="116"/>
    </row>
    <row r="14" spans="1:14" s="8" customFormat="1" ht="12.75">
      <c r="A14" s="98"/>
      <c r="B14" s="99"/>
      <c r="C14" s="99">
        <v>4220</v>
      </c>
      <c r="D14" s="102" t="s">
        <v>40</v>
      </c>
      <c r="E14" s="105">
        <v>6310</v>
      </c>
      <c r="F14" s="106">
        <v>1504</v>
      </c>
      <c r="G14" s="106"/>
      <c r="H14" s="106">
        <f t="shared" si="0"/>
        <v>7814</v>
      </c>
      <c r="I14" s="106">
        <f t="shared" si="1"/>
        <v>7814</v>
      </c>
      <c r="J14" s="106"/>
      <c r="K14" s="105"/>
      <c r="L14" s="107"/>
      <c r="M14" s="106"/>
      <c r="N14" s="108"/>
    </row>
    <row r="15" spans="1:14" s="8" customFormat="1" ht="12.75">
      <c r="A15" s="96"/>
      <c r="B15" s="97"/>
      <c r="C15" s="97">
        <v>4300</v>
      </c>
      <c r="D15" s="103" t="s">
        <v>29</v>
      </c>
      <c r="E15" s="109">
        <v>27977</v>
      </c>
      <c r="F15" s="110"/>
      <c r="G15" s="110">
        <v>3479</v>
      </c>
      <c r="H15" s="110">
        <f t="shared" si="0"/>
        <v>24498</v>
      </c>
      <c r="I15" s="110">
        <f t="shared" si="1"/>
        <v>24498</v>
      </c>
      <c r="J15" s="110"/>
      <c r="K15" s="109"/>
      <c r="L15" s="111"/>
      <c r="M15" s="110"/>
      <c r="N15" s="112"/>
    </row>
    <row r="16" spans="1:14" s="8" customFormat="1" ht="36">
      <c r="A16" s="98"/>
      <c r="B16" s="99"/>
      <c r="C16" s="99">
        <v>4700</v>
      </c>
      <c r="D16" s="102" t="s">
        <v>41</v>
      </c>
      <c r="E16" s="105">
        <v>500</v>
      </c>
      <c r="F16" s="106"/>
      <c r="G16" s="106">
        <v>54</v>
      </c>
      <c r="H16" s="106">
        <f t="shared" si="0"/>
        <v>446</v>
      </c>
      <c r="I16" s="106">
        <f t="shared" si="1"/>
        <v>446</v>
      </c>
      <c r="J16" s="106"/>
      <c r="K16" s="105"/>
      <c r="L16" s="107"/>
      <c r="M16" s="106"/>
      <c r="N16" s="108"/>
    </row>
    <row r="17" spans="1:14" s="8" customFormat="1" ht="13.5" thickBot="1">
      <c r="A17" s="96"/>
      <c r="B17" s="97"/>
      <c r="C17" s="97">
        <v>4430</v>
      </c>
      <c r="D17" s="103" t="s">
        <v>42</v>
      </c>
      <c r="E17" s="109">
        <v>0</v>
      </c>
      <c r="F17" s="110">
        <v>54</v>
      </c>
      <c r="G17" s="110"/>
      <c r="H17" s="110">
        <f t="shared" si="0"/>
        <v>54</v>
      </c>
      <c r="I17" s="110">
        <f t="shared" si="1"/>
        <v>54</v>
      </c>
      <c r="J17" s="110"/>
      <c r="K17" s="109"/>
      <c r="L17" s="111"/>
      <c r="M17" s="110"/>
      <c r="N17" s="112"/>
    </row>
    <row r="18" spans="1:14" s="8" customFormat="1" ht="12.75" customHeight="1" thickBot="1">
      <c r="A18" s="65">
        <v>852</v>
      </c>
      <c r="B18" s="66"/>
      <c r="C18" s="66"/>
      <c r="D18" s="67" t="s">
        <v>26</v>
      </c>
      <c r="E18" s="68">
        <v>5840179</v>
      </c>
      <c r="F18" s="69">
        <f>SUM(F19,F21,F23,F26)</f>
        <v>9248</v>
      </c>
      <c r="G18" s="69">
        <f>SUM(G19,G21,G23,G26)</f>
        <v>9248</v>
      </c>
      <c r="H18" s="69">
        <f t="shared" si="0"/>
        <v>5840179</v>
      </c>
      <c r="I18" s="69">
        <f t="shared" si="1"/>
        <v>5317534</v>
      </c>
      <c r="J18" s="69">
        <v>766377</v>
      </c>
      <c r="K18" s="68">
        <v>153320</v>
      </c>
      <c r="L18" s="70">
        <v>135395</v>
      </c>
      <c r="M18" s="69"/>
      <c r="N18" s="71">
        <v>522645</v>
      </c>
    </row>
    <row r="19" spans="1:14" s="8" customFormat="1" ht="15.75" customHeight="1">
      <c r="A19" s="72"/>
      <c r="B19" s="73">
        <v>85203</v>
      </c>
      <c r="C19" s="73"/>
      <c r="D19" s="74" t="s">
        <v>31</v>
      </c>
      <c r="E19" s="75">
        <v>119109</v>
      </c>
      <c r="F19" s="76">
        <f>SUM(F20)</f>
        <v>2800</v>
      </c>
      <c r="G19" s="76">
        <f>SUM(G20)</f>
        <v>0</v>
      </c>
      <c r="H19" s="76">
        <f t="shared" si="0"/>
        <v>121909</v>
      </c>
      <c r="I19" s="76">
        <f t="shared" si="1"/>
        <v>109875</v>
      </c>
      <c r="J19" s="76">
        <v>17400</v>
      </c>
      <c r="K19" s="75">
        <v>3500</v>
      </c>
      <c r="L19" s="77"/>
      <c r="M19" s="76"/>
      <c r="N19" s="78">
        <v>12034</v>
      </c>
    </row>
    <row r="20" spans="1:14" s="8" customFormat="1" ht="14.25" customHeight="1">
      <c r="A20" s="57"/>
      <c r="B20" s="62"/>
      <c r="C20" s="62">
        <v>4170</v>
      </c>
      <c r="D20" s="63" t="s">
        <v>23</v>
      </c>
      <c r="E20" s="58">
        <v>11199</v>
      </c>
      <c r="F20" s="59">
        <v>2800</v>
      </c>
      <c r="G20" s="59"/>
      <c r="H20" s="59">
        <f t="shared" si="0"/>
        <v>13999</v>
      </c>
      <c r="I20" s="59">
        <f t="shared" si="1"/>
        <v>13999</v>
      </c>
      <c r="J20" s="59"/>
      <c r="K20" s="58"/>
      <c r="L20" s="64"/>
      <c r="M20" s="59"/>
      <c r="N20" s="60"/>
    </row>
    <row r="21" spans="1:14" s="8" customFormat="1" ht="61.5" customHeight="1">
      <c r="A21" s="79"/>
      <c r="B21" s="86">
        <v>85212</v>
      </c>
      <c r="C21" s="86"/>
      <c r="D21" s="87" t="s">
        <v>34</v>
      </c>
      <c r="E21" s="88">
        <v>3274505</v>
      </c>
      <c r="F21" s="89">
        <f>SUM(F22:F22)</f>
        <v>2000</v>
      </c>
      <c r="G21" s="89">
        <f>SUM(G22:G22)</f>
        <v>0</v>
      </c>
      <c r="H21" s="89">
        <f t="shared" si="0"/>
        <v>3276505</v>
      </c>
      <c r="I21" s="89">
        <f t="shared" si="1"/>
        <v>3276505</v>
      </c>
      <c r="J21" s="89">
        <v>77986</v>
      </c>
      <c r="K21" s="88">
        <v>13200</v>
      </c>
      <c r="L21" s="90"/>
      <c r="M21" s="89"/>
      <c r="N21" s="91">
        <v>0</v>
      </c>
    </row>
    <row r="22" spans="1:14" s="8" customFormat="1" ht="16.5" customHeight="1">
      <c r="A22" s="57"/>
      <c r="B22" s="62"/>
      <c r="C22" s="62">
        <v>4170</v>
      </c>
      <c r="D22" s="124" t="s">
        <v>23</v>
      </c>
      <c r="E22" s="58">
        <v>0</v>
      </c>
      <c r="F22" s="59">
        <v>2000</v>
      </c>
      <c r="G22" s="59"/>
      <c r="H22" s="59">
        <f t="shared" si="0"/>
        <v>2000</v>
      </c>
      <c r="I22" s="59">
        <f t="shared" si="1"/>
        <v>2000</v>
      </c>
      <c r="J22" s="59"/>
      <c r="K22" s="58"/>
      <c r="L22" s="64"/>
      <c r="M22" s="59"/>
      <c r="N22" s="60"/>
    </row>
    <row r="23" spans="1:14" s="8" customFormat="1" ht="14.25" customHeight="1">
      <c r="A23" s="57"/>
      <c r="B23" s="117">
        <v>85219</v>
      </c>
      <c r="C23" s="117"/>
      <c r="D23" s="118" t="s">
        <v>35</v>
      </c>
      <c r="E23" s="119">
        <v>874957</v>
      </c>
      <c r="F23" s="120">
        <f>SUM(F24:F25)</f>
        <v>2946</v>
      </c>
      <c r="G23" s="120">
        <f>SUM(G24:G25)</f>
        <v>0</v>
      </c>
      <c r="H23" s="120">
        <f t="shared" si="0"/>
        <v>877903</v>
      </c>
      <c r="I23" s="120">
        <f t="shared" si="1"/>
        <v>367292</v>
      </c>
      <c r="J23" s="120">
        <v>650403</v>
      </c>
      <c r="K23" s="119">
        <v>113500</v>
      </c>
      <c r="L23" s="121"/>
      <c r="M23" s="120"/>
      <c r="N23" s="122">
        <v>510611</v>
      </c>
    </row>
    <row r="24" spans="1:14" s="8" customFormat="1" ht="27.75" customHeight="1">
      <c r="A24" s="57"/>
      <c r="B24" s="62"/>
      <c r="C24" s="62">
        <v>3020</v>
      </c>
      <c r="D24" s="124" t="s">
        <v>43</v>
      </c>
      <c r="E24" s="58">
        <v>10000</v>
      </c>
      <c r="F24" s="59">
        <v>2246</v>
      </c>
      <c r="G24" s="59"/>
      <c r="H24" s="59">
        <f t="shared" si="0"/>
        <v>12246</v>
      </c>
      <c r="I24" s="59">
        <f t="shared" si="1"/>
        <v>12246</v>
      </c>
      <c r="J24" s="59"/>
      <c r="K24" s="58"/>
      <c r="L24" s="64"/>
      <c r="M24" s="59"/>
      <c r="N24" s="60"/>
    </row>
    <row r="25" spans="1:14" s="8" customFormat="1" ht="37.5" customHeight="1">
      <c r="A25" s="57"/>
      <c r="B25" s="62"/>
      <c r="C25" s="62">
        <v>4750</v>
      </c>
      <c r="D25" s="63" t="s">
        <v>44</v>
      </c>
      <c r="E25" s="58">
        <v>1020</v>
      </c>
      <c r="F25" s="59">
        <v>700</v>
      </c>
      <c r="G25" s="59"/>
      <c r="H25" s="59">
        <f t="shared" si="0"/>
        <v>1720</v>
      </c>
      <c r="I25" s="59">
        <f t="shared" si="1"/>
        <v>1720</v>
      </c>
      <c r="J25" s="59"/>
      <c r="K25" s="58"/>
      <c r="L25" s="64"/>
      <c r="M25" s="59"/>
      <c r="N25" s="60"/>
    </row>
    <row r="26" spans="1:14" s="8" customFormat="1" ht="12.75" customHeight="1">
      <c r="A26" s="79"/>
      <c r="B26" s="86">
        <v>85295</v>
      </c>
      <c r="C26" s="86"/>
      <c r="D26" s="87" t="s">
        <v>30</v>
      </c>
      <c r="E26" s="88">
        <v>688013</v>
      </c>
      <c r="F26" s="89">
        <f>SUM(F27:F30)</f>
        <v>1502</v>
      </c>
      <c r="G26" s="89">
        <f>SUM(G27:G30)</f>
        <v>9248</v>
      </c>
      <c r="H26" s="89">
        <f>E26+F26-G26</f>
        <v>680267</v>
      </c>
      <c r="I26" s="89">
        <f>H26-N26</f>
        <v>680267</v>
      </c>
      <c r="J26" s="89">
        <v>20588</v>
      </c>
      <c r="K26" s="88">
        <v>3720</v>
      </c>
      <c r="L26" s="90"/>
      <c r="M26" s="89"/>
      <c r="N26" s="91">
        <v>0</v>
      </c>
    </row>
    <row r="27" spans="1:14" s="8" customFormat="1" ht="15" customHeight="1">
      <c r="A27" s="57"/>
      <c r="B27" s="62"/>
      <c r="C27" s="62">
        <v>3110</v>
      </c>
      <c r="D27" s="63" t="s">
        <v>32</v>
      </c>
      <c r="E27" s="58">
        <v>321677</v>
      </c>
      <c r="F27" s="59"/>
      <c r="G27" s="59">
        <v>7746</v>
      </c>
      <c r="H27" s="59">
        <f>E27+F27-G27</f>
        <v>313931</v>
      </c>
      <c r="I27" s="59">
        <f>H27-N27</f>
        <v>313931</v>
      </c>
      <c r="J27" s="59"/>
      <c r="K27" s="58"/>
      <c r="L27" s="64"/>
      <c r="M27" s="59"/>
      <c r="N27" s="60"/>
    </row>
    <row r="28" spans="1:14" s="8" customFormat="1" ht="16.5" customHeight="1">
      <c r="A28" s="57"/>
      <c r="B28" s="62"/>
      <c r="C28" s="62">
        <v>4210</v>
      </c>
      <c r="D28" s="63" t="s">
        <v>21</v>
      </c>
      <c r="E28" s="58">
        <v>35969</v>
      </c>
      <c r="F28" s="59">
        <v>1400</v>
      </c>
      <c r="G28" s="59"/>
      <c r="H28" s="59">
        <f>E28+F28-G28</f>
        <v>37369</v>
      </c>
      <c r="I28" s="59">
        <f>H28-N28</f>
        <v>37369</v>
      </c>
      <c r="J28" s="59"/>
      <c r="K28" s="58"/>
      <c r="L28" s="64"/>
      <c r="M28" s="59"/>
      <c r="N28" s="60"/>
    </row>
    <row r="29" spans="1:14" s="8" customFormat="1" ht="16.5" customHeight="1">
      <c r="A29" s="79"/>
      <c r="B29" s="80"/>
      <c r="C29" s="80">
        <v>4220</v>
      </c>
      <c r="D29" s="81" t="s">
        <v>40</v>
      </c>
      <c r="E29" s="82">
        <v>0</v>
      </c>
      <c r="F29" s="83">
        <v>102</v>
      </c>
      <c r="G29" s="83"/>
      <c r="H29" s="83">
        <f aca="true" t="shared" si="2" ref="H29:H36">E29+F29-G29</f>
        <v>102</v>
      </c>
      <c r="I29" s="83">
        <f aca="true" t="shared" si="3" ref="I29:I36">H29-N29</f>
        <v>102</v>
      </c>
      <c r="J29" s="83"/>
      <c r="K29" s="82"/>
      <c r="L29" s="84"/>
      <c r="M29" s="83"/>
      <c r="N29" s="85"/>
    </row>
    <row r="30" spans="1:14" s="8" customFormat="1" ht="15.75" customHeight="1" thickBot="1">
      <c r="A30" s="72"/>
      <c r="B30" s="125"/>
      <c r="C30" s="125">
        <v>4300</v>
      </c>
      <c r="D30" s="126" t="s">
        <v>29</v>
      </c>
      <c r="E30" s="127">
        <v>25815</v>
      </c>
      <c r="F30" s="128"/>
      <c r="G30" s="128">
        <v>1502</v>
      </c>
      <c r="H30" s="128">
        <f t="shared" si="2"/>
        <v>24313</v>
      </c>
      <c r="I30" s="128">
        <f t="shared" si="3"/>
        <v>24313</v>
      </c>
      <c r="J30" s="128"/>
      <c r="K30" s="127"/>
      <c r="L30" s="129"/>
      <c r="M30" s="128"/>
      <c r="N30" s="130"/>
    </row>
    <row r="31" spans="1:14" s="8" customFormat="1" ht="39.75" customHeight="1" thickBot="1">
      <c r="A31" s="132">
        <v>853</v>
      </c>
      <c r="B31" s="133"/>
      <c r="C31" s="133"/>
      <c r="D31" s="134" t="s">
        <v>45</v>
      </c>
      <c r="E31" s="135">
        <v>169416</v>
      </c>
      <c r="F31" s="136">
        <f>SUM(F32)</f>
        <v>489</v>
      </c>
      <c r="G31" s="136">
        <f>SUM(G32)</f>
        <v>489</v>
      </c>
      <c r="H31" s="136">
        <f t="shared" si="2"/>
        <v>169416</v>
      </c>
      <c r="I31" s="136">
        <f t="shared" si="3"/>
        <v>169416</v>
      </c>
      <c r="J31" s="136">
        <v>15725</v>
      </c>
      <c r="K31" s="135">
        <v>4275</v>
      </c>
      <c r="L31" s="137"/>
      <c r="M31" s="136"/>
      <c r="N31" s="138"/>
    </row>
    <row r="32" spans="1:14" s="8" customFormat="1" ht="15.75" customHeight="1">
      <c r="A32" s="131"/>
      <c r="B32" s="139">
        <v>85395</v>
      </c>
      <c r="C32" s="139"/>
      <c r="D32" s="140" t="s">
        <v>30</v>
      </c>
      <c r="E32" s="141">
        <v>169416</v>
      </c>
      <c r="F32" s="142">
        <f>SUM(F33:F36)</f>
        <v>489</v>
      </c>
      <c r="G32" s="142">
        <f>SUM(G33:G36)</f>
        <v>489</v>
      </c>
      <c r="H32" s="142">
        <f t="shared" si="2"/>
        <v>169416</v>
      </c>
      <c r="I32" s="142">
        <f t="shared" si="3"/>
        <v>169416</v>
      </c>
      <c r="J32" s="142">
        <v>15725</v>
      </c>
      <c r="K32" s="141">
        <v>4275</v>
      </c>
      <c r="L32" s="143"/>
      <c r="M32" s="142"/>
      <c r="N32" s="144"/>
    </row>
    <row r="33" spans="1:14" s="8" customFormat="1" ht="114" customHeight="1">
      <c r="A33" s="79"/>
      <c r="B33" s="80"/>
      <c r="C33" s="80">
        <v>3119</v>
      </c>
      <c r="D33" s="145" t="s">
        <v>46</v>
      </c>
      <c r="E33" s="82">
        <v>6173</v>
      </c>
      <c r="F33" s="83">
        <v>139</v>
      </c>
      <c r="G33" s="83"/>
      <c r="H33" s="83">
        <f t="shared" si="2"/>
        <v>6312</v>
      </c>
      <c r="I33" s="83">
        <f t="shared" si="3"/>
        <v>6312</v>
      </c>
      <c r="J33" s="83"/>
      <c r="K33" s="82"/>
      <c r="L33" s="84"/>
      <c r="M33" s="83"/>
      <c r="N33" s="85"/>
    </row>
    <row r="34" spans="1:14" s="8" customFormat="1" ht="114" customHeight="1">
      <c r="A34" s="57"/>
      <c r="B34" s="62"/>
      <c r="C34" s="62">
        <v>4219</v>
      </c>
      <c r="D34" s="145" t="s">
        <v>47</v>
      </c>
      <c r="E34" s="58">
        <v>1708</v>
      </c>
      <c r="F34" s="59">
        <v>266</v>
      </c>
      <c r="G34" s="59"/>
      <c r="H34" s="59">
        <f t="shared" si="2"/>
        <v>1974</v>
      </c>
      <c r="I34" s="59">
        <f t="shared" si="3"/>
        <v>1974</v>
      </c>
      <c r="J34" s="59"/>
      <c r="K34" s="58"/>
      <c r="L34" s="64"/>
      <c r="M34" s="59"/>
      <c r="N34" s="60"/>
    </row>
    <row r="35" spans="1:14" s="8" customFormat="1" ht="113.25" customHeight="1">
      <c r="A35" s="79"/>
      <c r="B35" s="80"/>
      <c r="C35" s="80">
        <v>4229</v>
      </c>
      <c r="D35" s="145" t="s">
        <v>48</v>
      </c>
      <c r="E35" s="82">
        <v>0</v>
      </c>
      <c r="F35" s="83">
        <v>84</v>
      </c>
      <c r="G35" s="83"/>
      <c r="H35" s="83">
        <f t="shared" si="2"/>
        <v>84</v>
      </c>
      <c r="I35" s="83">
        <f t="shared" si="3"/>
        <v>84</v>
      </c>
      <c r="J35" s="83"/>
      <c r="K35" s="82"/>
      <c r="L35" s="84"/>
      <c r="M35" s="83"/>
      <c r="N35" s="85"/>
    </row>
    <row r="36" spans="1:14" s="8" customFormat="1" ht="111.75" customHeight="1" thickBot="1">
      <c r="A36" s="57"/>
      <c r="B36" s="62"/>
      <c r="C36" s="62">
        <v>4309</v>
      </c>
      <c r="D36" s="145" t="s">
        <v>49</v>
      </c>
      <c r="E36" s="58">
        <v>5023</v>
      </c>
      <c r="F36" s="59"/>
      <c r="G36" s="59">
        <v>489</v>
      </c>
      <c r="H36" s="59">
        <f t="shared" si="2"/>
        <v>4534</v>
      </c>
      <c r="I36" s="59">
        <f t="shared" si="3"/>
        <v>4534</v>
      </c>
      <c r="J36" s="59"/>
      <c r="K36" s="58"/>
      <c r="L36" s="64"/>
      <c r="M36" s="59"/>
      <c r="N36" s="60"/>
    </row>
    <row r="37" spans="1:15" ht="18" customHeight="1" thickBot="1">
      <c r="A37" s="44"/>
      <c r="B37" s="45"/>
      <c r="C37" s="45"/>
      <c r="D37" s="49" t="s">
        <v>3</v>
      </c>
      <c r="E37" s="52">
        <v>59693665</v>
      </c>
      <c r="F37" s="51">
        <f>SUM(F11,F18,F31)</f>
        <v>13270</v>
      </c>
      <c r="G37" s="51">
        <f>SUM(G11,G18,G31)</f>
        <v>13270</v>
      </c>
      <c r="H37" s="50">
        <f>E37+F37-G37</f>
        <v>59693665</v>
      </c>
      <c r="I37" s="50">
        <f>H37-N37</f>
        <v>33337550</v>
      </c>
      <c r="J37" s="51">
        <v>12974542</v>
      </c>
      <c r="K37" s="52">
        <v>2496777</v>
      </c>
      <c r="L37" s="53">
        <v>2529388</v>
      </c>
      <c r="M37" s="51">
        <v>500000</v>
      </c>
      <c r="N37" s="54">
        <v>26356115</v>
      </c>
      <c r="O37" s="9"/>
    </row>
    <row r="38" spans="1:15" ht="18" customHeight="1">
      <c r="A38" s="92"/>
      <c r="B38" s="92"/>
      <c r="C38" s="92"/>
      <c r="D38" s="93"/>
      <c r="E38" s="94"/>
      <c r="F38" s="94"/>
      <c r="G38" s="94"/>
      <c r="H38" s="95"/>
      <c r="I38" s="95"/>
      <c r="J38" s="94"/>
      <c r="K38" s="94"/>
      <c r="L38" s="94"/>
      <c r="M38" s="94"/>
      <c r="N38" s="95"/>
      <c r="O38" s="9"/>
    </row>
    <row r="39" spans="1:15" ht="18" customHeight="1">
      <c r="A39" s="92"/>
      <c r="B39" s="92"/>
      <c r="C39" s="92"/>
      <c r="D39" s="93"/>
      <c r="E39" s="94"/>
      <c r="F39" s="94"/>
      <c r="G39" s="94"/>
      <c r="H39" s="95"/>
      <c r="I39" s="95"/>
      <c r="J39" s="94"/>
      <c r="K39" s="94"/>
      <c r="L39" s="94"/>
      <c r="M39" s="94"/>
      <c r="N39" s="95"/>
      <c r="O39" s="9"/>
    </row>
    <row r="40" spans="1:14" ht="12.75">
      <c r="A40" s="15"/>
      <c r="B40" s="15"/>
      <c r="C40" s="15"/>
      <c r="D40" s="15"/>
      <c r="E40" s="16"/>
      <c r="F40" s="16"/>
      <c r="G40" s="16"/>
      <c r="H40" s="16"/>
      <c r="I40" s="16"/>
      <c r="J40" s="16"/>
      <c r="K40" s="55" t="s">
        <v>24</v>
      </c>
      <c r="L40" s="55"/>
      <c r="M40" s="55"/>
      <c r="N40" s="17"/>
    </row>
    <row r="41" spans="1:14" ht="12.75">
      <c r="A41" s="15"/>
      <c r="B41" s="15"/>
      <c r="C41" s="15"/>
      <c r="D41" s="15"/>
      <c r="E41" s="16"/>
      <c r="F41" s="16"/>
      <c r="G41" s="16"/>
      <c r="H41" s="16"/>
      <c r="I41" s="16"/>
      <c r="J41" s="16"/>
      <c r="K41" s="55"/>
      <c r="L41" s="55"/>
      <c r="M41" s="55"/>
      <c r="N41" s="17"/>
    </row>
    <row r="42" spans="1:14" ht="12.75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55"/>
      <c r="L42" s="55"/>
      <c r="M42" s="55"/>
      <c r="N42" s="17"/>
    </row>
    <row r="43" spans="1:14" ht="12.75">
      <c r="A43" s="15"/>
      <c r="B43" s="15"/>
      <c r="C43" s="15"/>
      <c r="D43" s="15"/>
      <c r="E43" s="16"/>
      <c r="F43" s="16"/>
      <c r="G43" s="16"/>
      <c r="H43" s="16"/>
      <c r="I43" s="16"/>
      <c r="J43" s="16"/>
      <c r="K43" s="16" t="s">
        <v>25</v>
      </c>
      <c r="L43" s="16"/>
      <c r="M43" s="16"/>
      <c r="N43" s="16"/>
    </row>
    <row r="44" spans="1:14" ht="12.75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5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15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2.75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2.75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2.75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2.75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2.75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2.75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2.75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2.75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2.75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.75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2.75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2.75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2.75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2.75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2.75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.75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2.75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2.75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2.75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2.75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</row>
  </sheetData>
  <printOptions/>
  <pageMargins left="0" right="0" top="0.7874015748031497" bottom="0.7874015748031497" header="0.5118110236220472" footer="0.5118110236220472"/>
  <pageSetup horizontalDpi="300" verticalDpi="300" orientation="landscape" paperSize="9" scale="110" r:id="rId1"/>
  <headerFooter alignWithMargins="0">
    <oddFooter>&amp;C&amp;P+1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2009-09-02T10:46:00Z</cp:lastPrinted>
  <dcterms:created xsi:type="dcterms:W3CDTF">2003-12-14T16:41:29Z</dcterms:created>
  <dcterms:modified xsi:type="dcterms:W3CDTF">2009-09-02T10:46:24Z</dcterms:modified>
  <cp:category/>
  <cp:version/>
  <cp:contentType/>
  <cp:contentStatus/>
</cp:coreProperties>
</file>