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'Arkusz1'!$A$1:$N$53</definedName>
    <definedName name="suma04">'Arkusz1'!$N$53</definedName>
    <definedName name="_xlnm.Print_Titles" localSheetId="0">'Arkusz1'!$7:$10</definedName>
  </definedNames>
  <calcPr fullCalcOnLoad="1"/>
</workbook>
</file>

<file path=xl/sharedStrings.xml><?xml version="1.0" encoding="utf-8"?>
<sst xmlns="http://schemas.openxmlformats.org/spreadsheetml/2006/main" count="72" uniqueCount="63">
  <si>
    <t>§</t>
  </si>
  <si>
    <t>Dz.</t>
  </si>
  <si>
    <t>Rozdz.</t>
  </si>
  <si>
    <t>WYDATKI OGÓŁEM</t>
  </si>
  <si>
    <t>Nazwa</t>
  </si>
  <si>
    <t>bieżące</t>
  </si>
  <si>
    <t xml:space="preserve">Wydatki </t>
  </si>
  <si>
    <t>majątkowe</t>
  </si>
  <si>
    <t>Wydatki</t>
  </si>
  <si>
    <t>Wynagro-dzenia</t>
  </si>
  <si>
    <t>Dotacje</t>
  </si>
  <si>
    <t>Wydatki na obsługę długu</t>
  </si>
  <si>
    <t xml:space="preserve">      z  tego :</t>
  </si>
  <si>
    <t>w tym :</t>
  </si>
  <si>
    <t>Zwięk-</t>
  </si>
  <si>
    <t>szenia</t>
  </si>
  <si>
    <t>Zmniej-</t>
  </si>
  <si>
    <t xml:space="preserve">Plan po </t>
  </si>
  <si>
    <t>zmianach      (9+14)</t>
  </si>
  <si>
    <t>Pochodne od wynagro-dzeń</t>
  </si>
  <si>
    <t>Plan na</t>
  </si>
  <si>
    <t>Zakup materiałów i wyposażenia</t>
  </si>
  <si>
    <t>Wójta Gminy Białe Błota</t>
  </si>
  <si>
    <t>Wynagrodzenia bezosobowe</t>
  </si>
  <si>
    <t>POMOC SPOŁECZNA</t>
  </si>
  <si>
    <t xml:space="preserve">                        WYDATKI BUDŻETU GMINY NA 2009 ROK </t>
  </si>
  <si>
    <t>2009 r.</t>
  </si>
  <si>
    <t>Zakup usług pozostałych</t>
  </si>
  <si>
    <t>Pozostała działalność</t>
  </si>
  <si>
    <t>Świadczenia społeczne</t>
  </si>
  <si>
    <t>OŚWIATA I WYCHOWANIE</t>
  </si>
  <si>
    <t>Szkoły podstawowe</t>
  </si>
  <si>
    <t>Zakup usług remontowych</t>
  </si>
  <si>
    <t>ADMINISTRACJA PUBLICZNA</t>
  </si>
  <si>
    <t>Załącznik nr 2</t>
  </si>
  <si>
    <t>Urzedy wojewódzkie</t>
  </si>
  <si>
    <t>URZĘDY NACZELNYCH ORGANÓW WŁADZY PAŃSTWOWEJ, KONTROLI I OCHRONY PRAWA ORAZ SĄDOWNICTWA</t>
  </si>
  <si>
    <t>Wybory do Parlamentu Europejskiego</t>
  </si>
  <si>
    <t>EDUKACYJNA OPIEKA WYCHOWAWCZA</t>
  </si>
  <si>
    <t>Pomoc materialna dla uczniów</t>
  </si>
  <si>
    <t>Inne formy pomocy dla uczniów</t>
  </si>
  <si>
    <t>OCHRONA ZDROWIA</t>
  </si>
  <si>
    <t>Przeciwdziałanie alkoholizmowi</t>
  </si>
  <si>
    <t xml:space="preserve">Ośrodki wsparcia </t>
  </si>
  <si>
    <t>Świadczenia rodzinne, świadczenie z funduszu alimentacyjnego oraz składki na ubezpieczenia emerytalne i rentowe z ubezpieczenia społecznego</t>
  </si>
  <si>
    <t>Składki na ubezpieczenie zdrowotne opłacane za osoby pobierające niektóre świadczena z pomocy społecznej, niektóre świadczenia rodzinne oraz za osoby uczestniczące w zajęciach w centrum integracji społecznej</t>
  </si>
  <si>
    <t>Zasiłki i pomoc w naturze oraz składki na ubezpieczenia emerytalne i rentowe</t>
  </si>
  <si>
    <t>Ośrodki pomocy społecznej</t>
  </si>
  <si>
    <t>do Zarządzenia Nr  320</t>
  </si>
  <si>
    <t>z dnia 19 października 2009 r.</t>
  </si>
  <si>
    <t>Wynagrodzenia osobowe pracowników</t>
  </si>
  <si>
    <t>Skłdki na ubezpieczenia społeczne</t>
  </si>
  <si>
    <t>Różne opłaty i składki</t>
  </si>
  <si>
    <t>Szkolenia pracowników niebędących członkami korpusu służby cywilnej</t>
  </si>
  <si>
    <t>Zakup materiałów papierniczych do sprzętu drukarskiego i urządzeń kserograficznych</t>
  </si>
  <si>
    <t>Zakup energii</t>
  </si>
  <si>
    <t>Opłaty z tytułu zakupu usług telekomunikacyjnych telefonii stacjonarnej</t>
  </si>
  <si>
    <t>Składki na ubezpieczenie zdrowotne</t>
  </si>
  <si>
    <t>Składki na ubezpieczenia społeczne</t>
  </si>
  <si>
    <t>Zakup usług zdrowotnych</t>
  </si>
  <si>
    <t>Katarzyna Kirstein-Piotrowska</t>
  </si>
  <si>
    <t xml:space="preserve">            Wójt Gminy</t>
  </si>
  <si>
    <t>Zakup pomocy naukowych, dydaktycznych i książek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</si>
</sst>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13">
    <font>
      <sz val="10"/>
      <name val="Arial CE"/>
      <family val="0"/>
    </font>
    <font>
      <sz val="10"/>
      <name val="Times New Roman"/>
      <family val="1"/>
    </font>
    <font>
      <sz val="12"/>
      <name val="Arial CE"/>
      <family val="0"/>
    </font>
    <font>
      <i/>
      <sz val="10"/>
      <name val="Arial CE"/>
      <family val="0"/>
    </font>
    <font>
      <i/>
      <sz val="9"/>
      <name val="Times New Roman"/>
      <family val="1"/>
    </font>
    <font>
      <sz val="9"/>
      <name val="Arial CE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3" fontId="4" fillId="0" borderId="1" xfId="0" applyNumberFormat="1" applyFont="1" applyBorder="1" applyAlignment="1">
      <alignment horizontal="center" vertical="top" wrapText="1"/>
    </xf>
    <xf numFmtId="3" fontId="4" fillId="0" borderId="2" xfId="0" applyNumberFormat="1" applyFont="1" applyBorder="1" applyAlignment="1">
      <alignment horizontal="center" vertical="top" wrapText="1"/>
    </xf>
    <xf numFmtId="3" fontId="4" fillId="0" borderId="3" xfId="0" applyNumberFormat="1" applyFont="1" applyBorder="1" applyAlignment="1">
      <alignment horizontal="center" vertical="top" wrapText="1"/>
    </xf>
    <xf numFmtId="3" fontId="4" fillId="0" borderId="4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6" fillId="0" borderId="5" xfId="0" applyFont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0" fontId="6" fillId="0" borderId="6" xfId="0" applyFont="1" applyBorder="1" applyAlignment="1">
      <alignment horizontal="center" vertical="top" wrapText="1"/>
    </xf>
    <xf numFmtId="3" fontId="6" fillId="0" borderId="6" xfId="0" applyNumberFormat="1" applyFont="1" applyBorder="1" applyAlignment="1">
      <alignment horizontal="center" vertical="top" wrapText="1"/>
    </xf>
    <xf numFmtId="3" fontId="6" fillId="0" borderId="7" xfId="0" applyNumberFormat="1" applyFont="1" applyBorder="1" applyAlignment="1">
      <alignment horizontal="center" vertical="top" wrapText="1"/>
    </xf>
    <xf numFmtId="3" fontId="6" fillId="0" borderId="8" xfId="0" applyNumberFormat="1" applyFont="1" applyBorder="1" applyAlignment="1">
      <alignment vertical="top" wrapText="1"/>
    </xf>
    <xf numFmtId="3" fontId="6" fillId="0" borderId="9" xfId="0" applyNumberFormat="1" applyFont="1" applyBorder="1" applyAlignment="1">
      <alignment vertical="top" wrapText="1"/>
    </xf>
    <xf numFmtId="3" fontId="6" fillId="0" borderId="10" xfId="0" applyNumberFormat="1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3" fontId="6" fillId="0" borderId="12" xfId="0" applyNumberFormat="1" applyFont="1" applyBorder="1" applyAlignment="1">
      <alignment horizontal="center" vertical="top" wrapText="1"/>
    </xf>
    <xf numFmtId="3" fontId="6" fillId="0" borderId="13" xfId="0" applyNumberFormat="1" applyFont="1" applyBorder="1" applyAlignment="1">
      <alignment horizontal="center" vertical="top" wrapText="1"/>
    </xf>
    <xf numFmtId="3" fontId="6" fillId="0" borderId="14" xfId="0" applyNumberFormat="1" applyFont="1" applyBorder="1" applyAlignment="1">
      <alignment horizontal="center" vertical="top" wrapText="1"/>
    </xf>
    <xf numFmtId="3" fontId="6" fillId="0" borderId="15" xfId="0" applyNumberFormat="1" applyFont="1" applyBorder="1" applyAlignment="1">
      <alignment horizontal="center" vertical="top" wrapText="1"/>
    </xf>
    <xf numFmtId="3" fontId="6" fillId="0" borderId="16" xfId="0" applyNumberFormat="1" applyFont="1" applyBorder="1" applyAlignment="1">
      <alignment horizontal="center" vertical="top" wrapText="1"/>
    </xf>
    <xf numFmtId="3" fontId="6" fillId="0" borderId="17" xfId="0" applyNumberFormat="1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6" fillId="0" borderId="19" xfId="0" applyFont="1" applyBorder="1" applyAlignment="1">
      <alignment vertical="top" wrapText="1"/>
    </xf>
    <xf numFmtId="0" fontId="6" fillId="0" borderId="19" xfId="0" applyFont="1" applyBorder="1" applyAlignment="1">
      <alignment horizontal="center" vertical="top" wrapText="1"/>
    </xf>
    <xf numFmtId="3" fontId="6" fillId="0" borderId="19" xfId="0" applyNumberFormat="1" applyFont="1" applyBorder="1" applyAlignment="1">
      <alignment horizontal="center" vertical="top" wrapText="1"/>
    </xf>
    <xf numFmtId="3" fontId="6" fillId="0" borderId="20" xfId="0" applyNumberFormat="1" applyFont="1" applyBorder="1" applyAlignment="1">
      <alignment horizontal="center" vertical="top" wrapText="1"/>
    </xf>
    <xf numFmtId="3" fontId="6" fillId="0" borderId="21" xfId="0" applyNumberFormat="1" applyFont="1" applyBorder="1" applyAlignment="1">
      <alignment horizontal="center" vertical="top" wrapText="1"/>
    </xf>
    <xf numFmtId="3" fontId="6" fillId="0" borderId="22" xfId="0" applyNumberFormat="1" applyFont="1" applyBorder="1" applyAlignment="1">
      <alignment horizontal="center" vertical="top" wrapText="1"/>
    </xf>
    <xf numFmtId="3" fontId="6" fillId="0" borderId="23" xfId="0" applyNumberFormat="1" applyFont="1" applyBorder="1" applyAlignment="1">
      <alignment horizontal="center" vertical="top" wrapText="1"/>
    </xf>
    <xf numFmtId="0" fontId="6" fillId="0" borderId="24" xfId="0" applyFont="1" applyBorder="1" applyAlignment="1">
      <alignment vertical="top" wrapText="1"/>
    </xf>
    <xf numFmtId="0" fontId="6" fillId="0" borderId="25" xfId="0" applyFont="1" applyBorder="1" applyAlignment="1">
      <alignment vertical="top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3" fontId="10" fillId="0" borderId="0" xfId="0" applyNumberFormat="1" applyFont="1" applyAlignment="1">
      <alignment/>
    </xf>
    <xf numFmtId="0" fontId="7" fillId="0" borderId="25" xfId="0" applyFont="1" applyBorder="1" applyAlignment="1">
      <alignment vertical="center" wrapText="1"/>
    </xf>
    <xf numFmtId="3" fontId="7" fillId="0" borderId="25" xfId="0" applyNumberFormat="1" applyFont="1" applyBorder="1" applyAlignment="1">
      <alignment vertical="center" wrapText="1"/>
    </xf>
    <xf numFmtId="3" fontId="6" fillId="0" borderId="25" xfId="0" applyNumberFormat="1" applyFont="1" applyBorder="1" applyAlignment="1">
      <alignment vertical="center" wrapText="1"/>
    </xf>
    <xf numFmtId="3" fontId="6" fillId="0" borderId="26" xfId="0" applyNumberFormat="1" applyFont="1" applyBorder="1" applyAlignment="1">
      <alignment vertical="center" wrapText="1"/>
    </xf>
    <xf numFmtId="3" fontId="6" fillId="0" borderId="27" xfId="0" applyNumberFormat="1" applyFont="1" applyBorder="1" applyAlignment="1">
      <alignment vertical="center" wrapText="1"/>
    </xf>
    <xf numFmtId="3" fontId="7" fillId="0" borderId="28" xfId="0" applyNumberFormat="1" applyFont="1" applyBorder="1" applyAlignment="1">
      <alignment vertical="center" wrapText="1"/>
    </xf>
    <xf numFmtId="3" fontId="1" fillId="0" borderId="0" xfId="0" applyNumberFormat="1" applyFont="1" applyAlignment="1">
      <alignment/>
    </xf>
    <xf numFmtId="3" fontId="5" fillId="0" borderId="0" xfId="0" applyNumberFormat="1" applyFont="1" applyAlignment="1">
      <alignment horizontal="left"/>
    </xf>
    <xf numFmtId="0" fontId="6" fillId="0" borderId="29" xfId="0" applyFont="1" applyBorder="1" applyAlignment="1">
      <alignment horizontal="center" vertical="top" wrapText="1"/>
    </xf>
    <xf numFmtId="3" fontId="6" fillId="0" borderId="21" xfId="0" applyNumberFormat="1" applyFont="1" applyBorder="1" applyAlignment="1">
      <alignment horizontal="right" vertical="top" wrapText="1"/>
    </xf>
    <xf numFmtId="3" fontId="6" fillId="0" borderId="14" xfId="0" applyNumberFormat="1" applyFont="1" applyBorder="1" applyAlignment="1">
      <alignment horizontal="right" vertical="top" wrapText="1"/>
    </xf>
    <xf numFmtId="3" fontId="6" fillId="0" borderId="30" xfId="0" applyNumberFormat="1" applyFont="1" applyBorder="1" applyAlignment="1">
      <alignment horizontal="right" vertical="top" wrapText="1"/>
    </xf>
    <xf numFmtId="0" fontId="4" fillId="0" borderId="31" xfId="0" applyFont="1" applyBorder="1" applyAlignment="1" quotePrefix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left" vertical="top" wrapText="1"/>
    </xf>
    <xf numFmtId="3" fontId="6" fillId="0" borderId="15" xfId="0" applyNumberFormat="1" applyFont="1" applyBorder="1" applyAlignment="1">
      <alignment horizontal="right" vertical="top" wrapText="1"/>
    </xf>
    <xf numFmtId="0" fontId="7" fillId="2" borderId="25" xfId="0" applyFont="1" applyFill="1" applyBorder="1" applyAlignment="1">
      <alignment horizontal="center" vertical="top" wrapText="1"/>
    </xf>
    <xf numFmtId="0" fontId="7" fillId="2" borderId="25" xfId="0" applyFont="1" applyFill="1" applyBorder="1" applyAlignment="1">
      <alignment horizontal="left" vertical="top" wrapText="1"/>
    </xf>
    <xf numFmtId="3" fontId="7" fillId="2" borderId="26" xfId="0" applyNumberFormat="1" applyFont="1" applyFill="1" applyBorder="1" applyAlignment="1">
      <alignment horizontal="right" vertical="top" wrapText="1"/>
    </xf>
    <xf numFmtId="3" fontId="7" fillId="2" borderId="25" xfId="0" applyNumberFormat="1" applyFont="1" applyFill="1" applyBorder="1" applyAlignment="1">
      <alignment horizontal="right" vertical="top" wrapText="1"/>
    </xf>
    <xf numFmtId="3" fontId="7" fillId="2" borderId="27" xfId="0" applyNumberFormat="1" applyFont="1" applyFill="1" applyBorder="1" applyAlignment="1">
      <alignment horizontal="right" vertical="top" wrapText="1"/>
    </xf>
    <xf numFmtId="3" fontId="7" fillId="2" borderId="28" xfId="0" applyNumberFormat="1" applyFont="1" applyFill="1" applyBorder="1" applyAlignment="1">
      <alignment horizontal="right" vertical="top" wrapText="1"/>
    </xf>
    <xf numFmtId="0" fontId="6" fillId="0" borderId="3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left" vertical="top" wrapText="1"/>
    </xf>
    <xf numFmtId="3" fontId="6" fillId="0" borderId="12" xfId="0" applyNumberFormat="1" applyFont="1" applyBorder="1" applyAlignment="1">
      <alignment horizontal="right" vertical="top" wrapText="1"/>
    </xf>
    <xf numFmtId="3" fontId="6" fillId="0" borderId="13" xfId="0" applyNumberFormat="1" applyFont="1" applyBorder="1" applyAlignment="1">
      <alignment horizontal="right" vertical="top" wrapText="1"/>
    </xf>
    <xf numFmtId="3" fontId="6" fillId="0" borderId="0" xfId="0" applyNumberFormat="1" applyFont="1" applyBorder="1" applyAlignment="1">
      <alignment horizontal="right" vertical="top" wrapText="1"/>
    </xf>
    <xf numFmtId="3" fontId="6" fillId="0" borderId="33" xfId="0" applyNumberFormat="1" applyFont="1" applyBorder="1" applyAlignment="1">
      <alignment horizontal="right" vertical="top" wrapText="1"/>
    </xf>
    <xf numFmtId="0" fontId="8" fillId="3" borderId="13" xfId="0" applyFont="1" applyFill="1" applyBorder="1" applyAlignment="1">
      <alignment horizontal="center" vertical="top" wrapText="1"/>
    </xf>
    <xf numFmtId="0" fontId="8" fillId="3" borderId="13" xfId="0" applyFont="1" applyFill="1" applyBorder="1" applyAlignment="1">
      <alignment horizontal="left" vertical="top" wrapText="1"/>
    </xf>
    <xf numFmtId="3" fontId="8" fillId="3" borderId="12" xfId="0" applyNumberFormat="1" applyFont="1" applyFill="1" applyBorder="1" applyAlignment="1">
      <alignment horizontal="right" vertical="top" wrapText="1"/>
    </xf>
    <xf numFmtId="3" fontId="8" fillId="3" borderId="13" xfId="0" applyNumberFormat="1" applyFont="1" applyFill="1" applyBorder="1" applyAlignment="1">
      <alignment horizontal="right" vertical="top" wrapText="1"/>
    </xf>
    <xf numFmtId="3" fontId="8" fillId="3" borderId="0" xfId="0" applyNumberFormat="1" applyFont="1" applyFill="1" applyBorder="1" applyAlignment="1">
      <alignment horizontal="right" vertical="top" wrapText="1"/>
    </xf>
    <xf numFmtId="3" fontId="8" fillId="3" borderId="33" xfId="0" applyNumberFormat="1" applyFont="1" applyFill="1" applyBorder="1" applyAlignment="1">
      <alignment horizontal="right" vertical="top" wrapText="1"/>
    </xf>
    <xf numFmtId="0" fontId="6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center" wrapText="1"/>
    </xf>
    <xf numFmtId="3" fontId="6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 wrapText="1"/>
    </xf>
    <xf numFmtId="0" fontId="6" fillId="0" borderId="34" xfId="0" applyFont="1" applyBorder="1" applyAlignment="1">
      <alignment horizontal="center" vertical="top" wrapText="1"/>
    </xf>
    <xf numFmtId="0" fontId="6" fillId="0" borderId="34" xfId="0" applyFont="1" applyBorder="1" applyAlignment="1">
      <alignment horizontal="left" vertical="top" wrapText="1"/>
    </xf>
    <xf numFmtId="3" fontId="6" fillId="0" borderId="35" xfId="0" applyNumberFormat="1" applyFont="1" applyBorder="1" applyAlignment="1">
      <alignment horizontal="right" vertical="top" wrapText="1"/>
    </xf>
    <xf numFmtId="3" fontId="6" fillId="0" borderId="34" xfId="0" applyNumberFormat="1" applyFont="1" applyBorder="1" applyAlignment="1">
      <alignment horizontal="right" vertical="top" wrapText="1"/>
    </xf>
    <xf numFmtId="3" fontId="6" fillId="0" borderId="36" xfId="0" applyNumberFormat="1" applyFont="1" applyBorder="1" applyAlignment="1">
      <alignment horizontal="right" vertical="top" wrapText="1"/>
    </xf>
    <xf numFmtId="3" fontId="6" fillId="0" borderId="37" xfId="0" applyNumberFormat="1" applyFont="1" applyBorder="1" applyAlignment="1">
      <alignment horizontal="right" vertical="top" wrapText="1"/>
    </xf>
    <xf numFmtId="0" fontId="6" fillId="0" borderId="18" xfId="0" applyFont="1" applyBorder="1" applyAlignment="1">
      <alignment horizontal="center" vertical="top" wrapText="1"/>
    </xf>
    <xf numFmtId="0" fontId="7" fillId="2" borderId="25" xfId="0" applyFont="1" applyFill="1" applyBorder="1" applyAlignment="1">
      <alignment horizontal="center" vertical="top" wrapText="1"/>
    </xf>
    <xf numFmtId="0" fontId="7" fillId="2" borderId="25" xfId="0" applyFont="1" applyFill="1" applyBorder="1" applyAlignment="1">
      <alignment horizontal="left" vertical="top" wrapText="1"/>
    </xf>
    <xf numFmtId="3" fontId="7" fillId="2" borderId="26" xfId="0" applyNumberFormat="1" applyFont="1" applyFill="1" applyBorder="1" applyAlignment="1">
      <alignment horizontal="right" vertical="top" wrapText="1"/>
    </xf>
    <xf numFmtId="3" fontId="7" fillId="2" borderId="25" xfId="0" applyNumberFormat="1" applyFont="1" applyFill="1" applyBorder="1" applyAlignment="1">
      <alignment horizontal="right" vertical="top" wrapText="1"/>
    </xf>
    <xf numFmtId="3" fontId="7" fillId="2" borderId="27" xfId="0" applyNumberFormat="1" applyFont="1" applyFill="1" applyBorder="1" applyAlignment="1">
      <alignment horizontal="right" vertical="top" wrapText="1"/>
    </xf>
    <xf numFmtId="3" fontId="7" fillId="2" borderId="28" xfId="0" applyNumberFormat="1" applyFont="1" applyFill="1" applyBorder="1" applyAlignment="1">
      <alignment horizontal="right" vertical="top" wrapText="1"/>
    </xf>
    <xf numFmtId="0" fontId="8" fillId="3" borderId="20" xfId="0" applyFont="1" applyFill="1" applyBorder="1" applyAlignment="1">
      <alignment horizontal="center" vertical="top" wrapText="1"/>
    </xf>
    <xf numFmtId="0" fontId="8" fillId="3" borderId="20" xfId="0" applyFont="1" applyFill="1" applyBorder="1" applyAlignment="1">
      <alignment horizontal="left" vertical="top" wrapText="1"/>
    </xf>
    <xf numFmtId="3" fontId="8" fillId="3" borderId="19" xfId="0" applyNumberFormat="1" applyFont="1" applyFill="1" applyBorder="1" applyAlignment="1">
      <alignment horizontal="right" vertical="top" wrapText="1"/>
    </xf>
    <xf numFmtId="3" fontId="8" fillId="3" borderId="20" xfId="0" applyNumberFormat="1" applyFont="1" applyFill="1" applyBorder="1" applyAlignment="1">
      <alignment horizontal="right" vertical="top" wrapText="1"/>
    </xf>
    <xf numFmtId="3" fontId="8" fillId="3" borderId="38" xfId="0" applyNumberFormat="1" applyFont="1" applyFill="1" applyBorder="1" applyAlignment="1">
      <alignment horizontal="right" vertical="top" wrapText="1"/>
    </xf>
    <xf numFmtId="3" fontId="8" fillId="3" borderId="23" xfId="0" applyNumberFormat="1" applyFont="1" applyFill="1" applyBorder="1" applyAlignment="1">
      <alignment horizontal="right" vertical="top" wrapText="1"/>
    </xf>
    <xf numFmtId="0" fontId="4" fillId="0" borderId="32" xfId="0" applyFont="1" applyBorder="1" applyAlignment="1" quotePrefix="1">
      <alignment horizontal="center" vertical="top" wrapText="1"/>
    </xf>
    <xf numFmtId="0" fontId="4" fillId="0" borderId="29" xfId="0" applyFont="1" applyBorder="1" applyAlignment="1" quotePrefix="1">
      <alignment horizontal="center" vertical="top" wrapText="1"/>
    </xf>
    <xf numFmtId="0" fontId="8" fillId="3" borderId="13" xfId="0" applyFont="1" applyFill="1" applyBorder="1" applyAlignment="1">
      <alignment horizontal="center" vertical="top" wrapText="1"/>
    </xf>
    <xf numFmtId="0" fontId="8" fillId="3" borderId="13" xfId="0" applyFont="1" applyFill="1" applyBorder="1" applyAlignment="1">
      <alignment horizontal="left" vertical="top" wrapText="1"/>
    </xf>
    <xf numFmtId="3" fontId="8" fillId="3" borderId="12" xfId="0" applyNumberFormat="1" applyFont="1" applyFill="1" applyBorder="1" applyAlignment="1">
      <alignment horizontal="right" vertical="top" wrapText="1"/>
    </xf>
    <xf numFmtId="3" fontId="8" fillId="3" borderId="13" xfId="0" applyNumberFormat="1" applyFont="1" applyFill="1" applyBorder="1" applyAlignment="1">
      <alignment horizontal="right" vertical="top" wrapText="1"/>
    </xf>
    <xf numFmtId="3" fontId="8" fillId="3" borderId="0" xfId="0" applyNumberFormat="1" applyFont="1" applyFill="1" applyBorder="1" applyAlignment="1">
      <alignment horizontal="right" vertical="top" wrapText="1"/>
    </xf>
    <xf numFmtId="3" fontId="8" fillId="3" borderId="33" xfId="0" applyNumberFormat="1" applyFont="1" applyFill="1" applyBorder="1" applyAlignment="1">
      <alignment horizontal="right" vertical="top" wrapText="1"/>
    </xf>
    <xf numFmtId="0" fontId="4" fillId="0" borderId="18" xfId="0" applyFont="1" applyBorder="1" applyAlignment="1" quotePrefix="1">
      <alignment horizontal="center" vertical="top" wrapText="1"/>
    </xf>
    <xf numFmtId="0" fontId="7" fillId="2" borderId="24" xfId="0" applyFont="1" applyFill="1" applyBorder="1" applyAlignment="1" quotePrefix="1">
      <alignment horizontal="center" vertical="top" wrapText="1"/>
    </xf>
    <xf numFmtId="0" fontId="6" fillId="0" borderId="21" xfId="0" applyFont="1" applyBorder="1" applyAlignment="1">
      <alignment horizontal="left" vertical="top" wrapText="1"/>
    </xf>
    <xf numFmtId="0" fontId="7" fillId="2" borderId="31" xfId="0" applyFont="1" applyFill="1" applyBorder="1" applyAlignment="1" quotePrefix="1">
      <alignment horizontal="center" vertical="top" wrapText="1"/>
    </xf>
    <xf numFmtId="0" fontId="7" fillId="2" borderId="2" xfId="0" applyFont="1" applyFill="1" applyBorder="1" applyAlignment="1">
      <alignment horizontal="center" vertical="top" wrapText="1"/>
    </xf>
    <xf numFmtId="0" fontId="6" fillId="0" borderId="32" xfId="0" applyFont="1" applyBorder="1" applyAlignment="1" quotePrefix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29" xfId="0" applyFont="1" applyBorder="1" applyAlignment="1" quotePrefix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7" fillId="2" borderId="24" xfId="0" applyFont="1" applyFill="1" applyBorder="1" applyAlignment="1" quotePrefix="1">
      <alignment horizontal="center" vertical="top" wrapText="1"/>
    </xf>
    <xf numFmtId="0" fontId="8" fillId="3" borderId="14" xfId="0" applyFont="1" applyFill="1" applyBorder="1" applyAlignment="1">
      <alignment horizontal="center" vertical="top" wrapText="1"/>
    </xf>
    <xf numFmtId="0" fontId="8" fillId="3" borderId="14" xfId="0" applyFont="1" applyFill="1" applyBorder="1" applyAlignment="1">
      <alignment horizontal="left" vertical="top" wrapText="1"/>
    </xf>
    <xf numFmtId="3" fontId="8" fillId="3" borderId="21" xfId="0" applyNumberFormat="1" applyFont="1" applyFill="1" applyBorder="1" applyAlignment="1">
      <alignment horizontal="right" vertical="top" wrapText="1"/>
    </xf>
    <xf numFmtId="3" fontId="8" fillId="3" borderId="14" xfId="0" applyNumberFormat="1" applyFont="1" applyFill="1" applyBorder="1" applyAlignment="1">
      <alignment horizontal="right" vertical="top" wrapText="1"/>
    </xf>
    <xf numFmtId="3" fontId="8" fillId="3" borderId="15" xfId="0" applyNumberFormat="1" applyFont="1" applyFill="1" applyBorder="1" applyAlignment="1">
      <alignment horizontal="right" vertical="top" wrapText="1"/>
    </xf>
    <xf numFmtId="3" fontId="8" fillId="3" borderId="30" xfId="0" applyNumberFormat="1" applyFont="1" applyFill="1" applyBorder="1" applyAlignment="1">
      <alignment horizontal="right" vertical="top" wrapText="1"/>
    </xf>
    <xf numFmtId="0" fontId="6" fillId="0" borderId="32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left" vertical="top" wrapText="1"/>
    </xf>
    <xf numFmtId="3" fontId="6" fillId="0" borderId="12" xfId="0" applyNumberFormat="1" applyFont="1" applyFill="1" applyBorder="1" applyAlignment="1">
      <alignment horizontal="right" vertical="top" wrapText="1"/>
    </xf>
    <xf numFmtId="3" fontId="6" fillId="0" borderId="13" xfId="0" applyNumberFormat="1" applyFont="1" applyFill="1" applyBorder="1" applyAlignment="1">
      <alignment horizontal="right" vertical="top" wrapText="1"/>
    </xf>
    <xf numFmtId="3" fontId="6" fillId="0" borderId="0" xfId="0" applyNumberFormat="1" applyFont="1" applyFill="1" applyBorder="1" applyAlignment="1">
      <alignment horizontal="right" vertical="top" wrapText="1"/>
    </xf>
    <xf numFmtId="3" fontId="6" fillId="0" borderId="33" xfId="0" applyNumberFormat="1" applyFont="1" applyFill="1" applyBorder="1" applyAlignment="1">
      <alignment horizontal="right" vertical="top" wrapText="1"/>
    </xf>
    <xf numFmtId="0" fontId="6" fillId="0" borderId="29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left" vertical="top" wrapText="1"/>
    </xf>
    <xf numFmtId="3" fontId="6" fillId="0" borderId="21" xfId="0" applyNumberFormat="1" applyFont="1" applyFill="1" applyBorder="1" applyAlignment="1">
      <alignment horizontal="right" vertical="top" wrapText="1"/>
    </xf>
    <xf numFmtId="3" fontId="6" fillId="0" borderId="14" xfId="0" applyNumberFormat="1" applyFont="1" applyFill="1" applyBorder="1" applyAlignment="1">
      <alignment horizontal="right" vertical="top" wrapText="1"/>
    </xf>
    <xf numFmtId="3" fontId="6" fillId="0" borderId="15" xfId="0" applyNumberFormat="1" applyFont="1" applyFill="1" applyBorder="1" applyAlignment="1">
      <alignment horizontal="right" vertical="top" wrapText="1"/>
    </xf>
    <xf numFmtId="3" fontId="6" fillId="0" borderId="30" xfId="0" applyNumberFormat="1" applyFont="1" applyFill="1" applyBorder="1" applyAlignment="1">
      <alignment horizontal="right" vertical="top" wrapText="1"/>
    </xf>
    <xf numFmtId="0" fontId="7" fillId="2" borderId="5" xfId="0" applyFont="1" applyFill="1" applyBorder="1" applyAlignment="1">
      <alignment horizontal="center" vertical="top" wrapText="1"/>
    </xf>
    <xf numFmtId="0" fontId="7" fillId="2" borderId="7" xfId="0" applyFont="1" applyFill="1" applyBorder="1" applyAlignment="1">
      <alignment horizontal="center" vertical="top" wrapText="1"/>
    </xf>
    <xf numFmtId="0" fontId="7" fillId="2" borderId="7" xfId="0" applyFont="1" applyFill="1" applyBorder="1" applyAlignment="1">
      <alignment horizontal="left" vertical="top" wrapText="1"/>
    </xf>
    <xf numFmtId="3" fontId="7" fillId="2" borderId="6" xfId="0" applyNumberFormat="1" applyFont="1" applyFill="1" applyBorder="1" applyAlignment="1">
      <alignment horizontal="right" vertical="top" wrapText="1"/>
    </xf>
    <xf numFmtId="3" fontId="7" fillId="2" borderId="7" xfId="0" applyNumberFormat="1" applyFont="1" applyFill="1" applyBorder="1" applyAlignment="1">
      <alignment horizontal="right" vertical="top" wrapText="1"/>
    </xf>
    <xf numFmtId="3" fontId="7" fillId="2" borderId="39" xfId="0" applyNumberFormat="1" applyFont="1" applyFill="1" applyBorder="1" applyAlignment="1">
      <alignment horizontal="right" vertical="top" wrapText="1"/>
    </xf>
    <xf numFmtId="3" fontId="7" fillId="2" borderId="40" xfId="0" applyNumberFormat="1" applyFont="1" applyFill="1" applyBorder="1" applyAlignment="1">
      <alignment horizontal="right" vertical="top" wrapText="1"/>
    </xf>
    <xf numFmtId="0" fontId="7" fillId="2" borderId="2" xfId="0" applyFont="1" applyFill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3" fontId="7" fillId="2" borderId="1" xfId="0" applyNumberFormat="1" applyFont="1" applyFill="1" applyBorder="1" applyAlignment="1">
      <alignment horizontal="right" vertical="top" wrapText="1"/>
    </xf>
    <xf numFmtId="3" fontId="7" fillId="2" borderId="2" xfId="0" applyNumberFormat="1" applyFont="1" applyFill="1" applyBorder="1" applyAlignment="1">
      <alignment horizontal="right" vertical="top" wrapText="1"/>
    </xf>
    <xf numFmtId="3" fontId="7" fillId="2" borderId="41" xfId="0" applyNumberFormat="1" applyFont="1" applyFill="1" applyBorder="1" applyAlignment="1">
      <alignment horizontal="right" vertical="top" wrapText="1"/>
    </xf>
    <xf numFmtId="3" fontId="7" fillId="2" borderId="4" xfId="0" applyNumberFormat="1" applyFont="1" applyFill="1" applyBorder="1" applyAlignment="1">
      <alignment horizontal="right" vertical="top" wrapText="1"/>
    </xf>
    <xf numFmtId="3" fontId="6" fillId="0" borderId="21" xfId="0" applyNumberFormat="1" applyFont="1" applyBorder="1" applyAlignment="1">
      <alignment horizontal="right" vertical="top" wrapText="1"/>
    </xf>
    <xf numFmtId="3" fontId="6" fillId="0" borderId="14" xfId="0" applyNumberFormat="1" applyFont="1" applyBorder="1" applyAlignment="1">
      <alignment horizontal="right" vertical="top" wrapText="1"/>
    </xf>
    <xf numFmtId="3" fontId="6" fillId="0" borderId="15" xfId="0" applyNumberFormat="1" applyFont="1" applyBorder="1" applyAlignment="1">
      <alignment horizontal="right" vertical="top" wrapText="1"/>
    </xf>
    <xf numFmtId="3" fontId="6" fillId="0" borderId="30" xfId="0" applyNumberFormat="1" applyFont="1" applyBorder="1" applyAlignment="1">
      <alignment horizontal="right" vertical="top" wrapText="1"/>
    </xf>
    <xf numFmtId="3" fontId="6" fillId="0" borderId="12" xfId="0" applyNumberFormat="1" applyFont="1" applyBorder="1" applyAlignment="1">
      <alignment horizontal="right" vertical="top" wrapText="1"/>
    </xf>
    <xf numFmtId="3" fontId="6" fillId="0" borderId="13" xfId="0" applyNumberFormat="1" applyFont="1" applyBorder="1" applyAlignment="1">
      <alignment horizontal="right" vertical="top" wrapText="1"/>
    </xf>
    <xf numFmtId="3" fontId="6" fillId="0" borderId="0" xfId="0" applyNumberFormat="1" applyFont="1" applyBorder="1" applyAlignment="1">
      <alignment horizontal="right" vertical="top" wrapText="1"/>
    </xf>
    <xf numFmtId="3" fontId="6" fillId="0" borderId="33" xfId="0" applyNumberFormat="1" applyFont="1" applyBorder="1" applyAlignment="1">
      <alignment horizontal="right" vertical="top" wrapText="1"/>
    </xf>
    <xf numFmtId="0" fontId="6" fillId="0" borderId="29" xfId="0" applyFont="1" applyFill="1" applyBorder="1" applyAlignment="1" quotePrefix="1">
      <alignment horizontal="center" vertical="top" wrapText="1"/>
    </xf>
    <xf numFmtId="0" fontId="6" fillId="0" borderId="42" xfId="0" applyFont="1" applyBorder="1" applyAlignment="1">
      <alignment horizontal="center" vertical="top" wrapText="1"/>
    </xf>
    <xf numFmtId="0" fontId="7" fillId="2" borderId="24" xfId="0" applyFont="1" applyFill="1" applyBorder="1" applyAlignment="1">
      <alignment horizontal="center" vertical="top" wrapText="1"/>
    </xf>
    <xf numFmtId="0" fontId="8" fillId="3" borderId="20" xfId="0" applyFont="1" applyFill="1" applyBorder="1" applyAlignment="1">
      <alignment horizontal="center" vertical="top" wrapText="1"/>
    </xf>
    <xf numFmtId="0" fontId="8" fillId="3" borderId="20" xfId="0" applyFont="1" applyFill="1" applyBorder="1" applyAlignment="1">
      <alignment horizontal="left" vertical="top" wrapText="1"/>
    </xf>
    <xf numFmtId="3" fontId="8" fillId="3" borderId="19" xfId="0" applyNumberFormat="1" applyFont="1" applyFill="1" applyBorder="1" applyAlignment="1">
      <alignment horizontal="right" vertical="top" wrapText="1"/>
    </xf>
    <xf numFmtId="3" fontId="8" fillId="3" borderId="20" xfId="0" applyNumberFormat="1" applyFont="1" applyFill="1" applyBorder="1" applyAlignment="1">
      <alignment horizontal="right" vertical="top" wrapText="1"/>
    </xf>
    <xf numFmtId="3" fontId="8" fillId="3" borderId="38" xfId="0" applyNumberFormat="1" applyFont="1" applyFill="1" applyBorder="1" applyAlignment="1">
      <alignment horizontal="right" vertical="top" wrapText="1"/>
    </xf>
    <xf numFmtId="3" fontId="8" fillId="3" borderId="23" xfId="0" applyNumberFormat="1" applyFont="1" applyFill="1" applyBorder="1" applyAlignment="1">
      <alignment horizontal="right" vertical="top" wrapText="1"/>
    </xf>
    <xf numFmtId="0" fontId="6" fillId="0" borderId="42" xfId="0" applyFont="1" applyBorder="1" applyAlignment="1" quotePrefix="1">
      <alignment horizontal="center" vertical="top" wrapText="1"/>
    </xf>
    <xf numFmtId="0" fontId="6" fillId="0" borderId="34" xfId="0" applyFont="1" applyBorder="1" applyAlignment="1">
      <alignment horizontal="center" vertical="top" wrapText="1"/>
    </xf>
    <xf numFmtId="0" fontId="6" fillId="0" borderId="34" xfId="0" applyFont="1" applyBorder="1" applyAlignment="1">
      <alignment horizontal="left" vertical="top" wrapText="1"/>
    </xf>
    <xf numFmtId="3" fontId="6" fillId="0" borderId="35" xfId="0" applyNumberFormat="1" applyFont="1" applyBorder="1" applyAlignment="1">
      <alignment horizontal="right" vertical="top" wrapText="1"/>
    </xf>
    <xf numFmtId="3" fontId="6" fillId="0" borderId="34" xfId="0" applyNumberFormat="1" applyFont="1" applyBorder="1" applyAlignment="1">
      <alignment horizontal="right" vertical="top" wrapText="1"/>
    </xf>
    <xf numFmtId="3" fontId="6" fillId="0" borderId="36" xfId="0" applyNumberFormat="1" applyFont="1" applyBorder="1" applyAlignment="1">
      <alignment horizontal="right" vertical="top" wrapText="1"/>
    </xf>
    <xf numFmtId="3" fontId="6" fillId="0" borderId="37" xfId="0" applyNumberFormat="1" applyFont="1" applyBorder="1" applyAlignment="1">
      <alignment horizontal="right" vertical="top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01"/>
  <sheetViews>
    <sheetView tabSelected="1" workbookViewId="0" topLeftCell="A38">
      <selection activeCell="L54" sqref="L54"/>
    </sheetView>
  </sheetViews>
  <sheetFormatPr defaultColWidth="9.00390625" defaultRowHeight="12.75"/>
  <cols>
    <col min="1" max="1" width="3.625" style="3" customWidth="1"/>
    <col min="2" max="2" width="5.25390625" style="3" customWidth="1"/>
    <col min="3" max="3" width="4.25390625" style="3" customWidth="1"/>
    <col min="4" max="4" width="24.125" style="5" customWidth="1"/>
    <col min="5" max="5" width="9.625" style="6" customWidth="1"/>
    <col min="6" max="6" width="9.75390625" style="6" customWidth="1"/>
    <col min="7" max="7" width="8.00390625" style="6" customWidth="1"/>
    <col min="8" max="8" width="8.875" style="6" customWidth="1"/>
    <col min="9" max="9" width="9.875" style="6" customWidth="1"/>
    <col min="10" max="10" width="8.875" style="6" customWidth="1"/>
    <col min="11" max="11" width="8.00390625" style="6" customWidth="1"/>
    <col min="12" max="12" width="8.375" style="6" customWidth="1"/>
    <col min="13" max="13" width="8.625" style="6" customWidth="1"/>
    <col min="14" max="14" width="8.75390625" style="7" customWidth="1"/>
    <col min="15" max="16384" width="9.125" style="3" customWidth="1"/>
  </cols>
  <sheetData>
    <row r="1" spans="1:39" ht="12.75">
      <c r="A1" s="15"/>
      <c r="B1" s="15"/>
      <c r="C1" s="15"/>
      <c r="D1" s="15"/>
      <c r="E1" s="16"/>
      <c r="F1" s="16"/>
      <c r="G1" s="16"/>
      <c r="H1" s="16"/>
      <c r="I1" s="16"/>
      <c r="J1" s="16"/>
      <c r="K1" s="16"/>
      <c r="L1" s="56" t="s">
        <v>34</v>
      </c>
      <c r="M1" s="17"/>
      <c r="N1" s="17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2"/>
    </row>
    <row r="2" spans="1:14" ht="12.75">
      <c r="A2" s="15"/>
      <c r="B2" s="15"/>
      <c r="C2" s="15"/>
      <c r="D2" s="15"/>
      <c r="E2" s="16"/>
      <c r="F2" s="16"/>
      <c r="G2" s="16"/>
      <c r="H2" s="16"/>
      <c r="I2" s="16"/>
      <c r="J2" s="16"/>
      <c r="K2" s="16"/>
      <c r="L2" s="16" t="s">
        <v>48</v>
      </c>
      <c r="M2" s="17"/>
      <c r="N2" s="17"/>
    </row>
    <row r="3" spans="1:14" ht="12.75">
      <c r="A3" s="15"/>
      <c r="B3" s="15"/>
      <c r="C3" s="15"/>
      <c r="D3" s="15"/>
      <c r="E3" s="16"/>
      <c r="F3" s="16"/>
      <c r="G3" s="16"/>
      <c r="H3" s="16"/>
      <c r="I3" s="16"/>
      <c r="J3" s="16"/>
      <c r="K3" s="16"/>
      <c r="L3" s="16" t="s">
        <v>22</v>
      </c>
      <c r="M3" s="17"/>
      <c r="N3" s="17"/>
    </row>
    <row r="4" spans="1:14" ht="12.75">
      <c r="A4" s="15"/>
      <c r="B4" s="15"/>
      <c r="C4" s="15"/>
      <c r="D4" s="15"/>
      <c r="E4" s="16"/>
      <c r="F4" s="16"/>
      <c r="G4" s="16"/>
      <c r="H4" s="16"/>
      <c r="I4" s="16"/>
      <c r="J4" s="16"/>
      <c r="K4" s="16"/>
      <c r="L4" s="16" t="s">
        <v>49</v>
      </c>
      <c r="M4" s="17"/>
      <c r="N4" s="17"/>
    </row>
    <row r="5" spans="1:14" s="4" customFormat="1" ht="15.75">
      <c r="A5" s="46" t="s">
        <v>25</v>
      </c>
      <c r="B5" s="47"/>
      <c r="C5" s="47"/>
      <c r="D5" s="47"/>
      <c r="E5" s="48"/>
      <c r="F5" s="17"/>
      <c r="G5" s="17"/>
      <c r="H5" s="17"/>
      <c r="I5" s="17"/>
      <c r="J5" s="17"/>
      <c r="K5" s="17"/>
      <c r="L5" s="16"/>
      <c r="M5" s="16"/>
      <c r="N5" s="16"/>
    </row>
    <row r="6" spans="1:14" s="4" customFormat="1" ht="16.5" thickBot="1">
      <c r="A6" s="46"/>
      <c r="B6" s="47"/>
      <c r="C6" s="47"/>
      <c r="D6" s="47"/>
      <c r="E6" s="48"/>
      <c r="F6" s="17"/>
      <c r="G6" s="17"/>
      <c r="H6" s="17"/>
      <c r="I6" s="17"/>
      <c r="J6" s="17"/>
      <c r="K6" s="17"/>
      <c r="L6" s="16"/>
      <c r="M6" s="16"/>
      <c r="N6" s="16"/>
    </row>
    <row r="7" spans="1:14" ht="15" customHeight="1">
      <c r="A7" s="18"/>
      <c r="B7" s="19"/>
      <c r="C7" s="20"/>
      <c r="D7" s="20"/>
      <c r="E7" s="21"/>
      <c r="F7" s="22"/>
      <c r="G7" s="22"/>
      <c r="H7" s="22"/>
      <c r="I7" s="23"/>
      <c r="J7" s="24"/>
      <c r="K7" s="24" t="s">
        <v>12</v>
      </c>
      <c r="L7" s="24"/>
      <c r="M7" s="24"/>
      <c r="N7" s="25"/>
    </row>
    <row r="8" spans="1:14" ht="16.5" customHeight="1">
      <c r="A8" s="26" t="s">
        <v>1</v>
      </c>
      <c r="B8" s="27" t="s">
        <v>2</v>
      </c>
      <c r="C8" s="28" t="s">
        <v>0</v>
      </c>
      <c r="D8" s="29" t="s">
        <v>4</v>
      </c>
      <c r="E8" s="30" t="s">
        <v>20</v>
      </c>
      <c r="F8" s="31" t="s">
        <v>14</v>
      </c>
      <c r="G8" s="31" t="s">
        <v>16</v>
      </c>
      <c r="H8" s="31" t="s">
        <v>17</v>
      </c>
      <c r="I8" s="31" t="s">
        <v>6</v>
      </c>
      <c r="J8" s="32"/>
      <c r="K8" s="33" t="s">
        <v>13</v>
      </c>
      <c r="L8" s="33"/>
      <c r="M8" s="34"/>
      <c r="N8" s="35" t="s">
        <v>8</v>
      </c>
    </row>
    <row r="9" spans="1:14" ht="51" customHeight="1">
      <c r="A9" s="36"/>
      <c r="B9" s="37"/>
      <c r="C9" s="38"/>
      <c r="D9" s="38"/>
      <c r="E9" s="39" t="s">
        <v>26</v>
      </c>
      <c r="F9" s="39" t="s">
        <v>15</v>
      </c>
      <c r="G9" s="39" t="s">
        <v>15</v>
      </c>
      <c r="H9" s="39" t="s">
        <v>18</v>
      </c>
      <c r="I9" s="39" t="s">
        <v>5</v>
      </c>
      <c r="J9" s="40" t="s">
        <v>9</v>
      </c>
      <c r="K9" s="41" t="s">
        <v>19</v>
      </c>
      <c r="L9" s="42" t="s">
        <v>10</v>
      </c>
      <c r="M9" s="39" t="s">
        <v>11</v>
      </c>
      <c r="N9" s="43" t="s">
        <v>7</v>
      </c>
    </row>
    <row r="10" spans="1:14" s="8" customFormat="1" ht="13.5" thickBot="1">
      <c r="A10" s="61">
        <v>1</v>
      </c>
      <c r="B10" s="14">
        <v>2</v>
      </c>
      <c r="C10" s="14">
        <v>3</v>
      </c>
      <c r="D10" s="14">
        <v>4</v>
      </c>
      <c r="E10" s="10">
        <v>5</v>
      </c>
      <c r="F10" s="10">
        <v>6</v>
      </c>
      <c r="G10" s="10">
        <v>7</v>
      </c>
      <c r="H10" s="10">
        <v>8</v>
      </c>
      <c r="I10" s="10">
        <v>9</v>
      </c>
      <c r="J10" s="11">
        <v>10</v>
      </c>
      <c r="K10" s="10">
        <v>11</v>
      </c>
      <c r="L10" s="12">
        <v>12</v>
      </c>
      <c r="M10" s="10">
        <v>13</v>
      </c>
      <c r="N10" s="13">
        <v>14</v>
      </c>
    </row>
    <row r="11" spans="1:14" s="8" customFormat="1" ht="24.75" thickBot="1">
      <c r="A11" s="118">
        <v>750</v>
      </c>
      <c r="B11" s="119"/>
      <c r="C11" s="119"/>
      <c r="D11" s="152" t="s">
        <v>33</v>
      </c>
      <c r="E11" s="155">
        <v>4707054</v>
      </c>
      <c r="F11" s="156">
        <f>SUM(F12,F15)</f>
        <v>8000</v>
      </c>
      <c r="G11" s="156">
        <f>SUM(G12,G15)</f>
        <v>16000</v>
      </c>
      <c r="H11" s="156">
        <f aca="true" t="shared" si="0" ref="H11:H20">E11+F11-G11</f>
        <v>4699054</v>
      </c>
      <c r="I11" s="156">
        <f aca="true" t="shared" si="1" ref="I11:I20">H11-N11</f>
        <v>4629054</v>
      </c>
      <c r="J11" s="156">
        <v>2593000</v>
      </c>
      <c r="K11" s="155">
        <v>535800</v>
      </c>
      <c r="L11" s="157">
        <v>40000</v>
      </c>
      <c r="M11" s="156"/>
      <c r="N11" s="158">
        <v>70000</v>
      </c>
    </row>
    <row r="12" spans="1:14" s="8" customFormat="1" ht="12.75">
      <c r="A12" s="120"/>
      <c r="B12" s="78">
        <v>75011</v>
      </c>
      <c r="C12" s="78"/>
      <c r="D12" s="79" t="s">
        <v>35</v>
      </c>
      <c r="E12" s="80">
        <v>235501</v>
      </c>
      <c r="F12" s="81">
        <f>SUM(F13:F14)</f>
        <v>8000</v>
      </c>
      <c r="G12" s="81">
        <f>SUM(G13:G14)</f>
        <v>8000</v>
      </c>
      <c r="H12" s="81">
        <f t="shared" si="0"/>
        <v>235501</v>
      </c>
      <c r="I12" s="81">
        <f t="shared" si="1"/>
        <v>235501</v>
      </c>
      <c r="J12" s="81">
        <v>172000</v>
      </c>
      <c r="K12" s="80">
        <v>34300</v>
      </c>
      <c r="L12" s="82"/>
      <c r="M12" s="81"/>
      <c r="N12" s="83"/>
    </row>
    <row r="13" spans="1:14" s="8" customFormat="1" ht="27.75" customHeight="1">
      <c r="A13" s="122"/>
      <c r="B13" s="123"/>
      <c r="C13" s="123">
        <v>4010</v>
      </c>
      <c r="D13" s="153" t="s">
        <v>50</v>
      </c>
      <c r="E13" s="159">
        <v>160000</v>
      </c>
      <c r="F13" s="160">
        <v>7000</v>
      </c>
      <c r="G13" s="160">
        <v>7000</v>
      </c>
      <c r="H13" s="160">
        <f t="shared" si="0"/>
        <v>160000</v>
      </c>
      <c r="I13" s="160">
        <f t="shared" si="1"/>
        <v>160000</v>
      </c>
      <c r="J13" s="160">
        <v>160000</v>
      </c>
      <c r="K13" s="159"/>
      <c r="L13" s="161"/>
      <c r="M13" s="160"/>
      <c r="N13" s="162"/>
    </row>
    <row r="14" spans="1:14" s="8" customFormat="1" ht="24">
      <c r="A14" s="120"/>
      <c r="B14" s="121"/>
      <c r="C14" s="121">
        <v>4110</v>
      </c>
      <c r="D14" s="154" t="s">
        <v>51</v>
      </c>
      <c r="E14" s="163">
        <v>30000</v>
      </c>
      <c r="F14" s="164">
        <v>1000</v>
      </c>
      <c r="G14" s="164">
        <v>1000</v>
      </c>
      <c r="H14" s="164">
        <f t="shared" si="0"/>
        <v>30000</v>
      </c>
      <c r="I14" s="164">
        <f t="shared" si="1"/>
        <v>30000</v>
      </c>
      <c r="J14" s="164"/>
      <c r="K14" s="163">
        <v>30000</v>
      </c>
      <c r="L14" s="165"/>
      <c r="M14" s="164"/>
      <c r="N14" s="166"/>
    </row>
    <row r="15" spans="1:14" s="8" customFormat="1" ht="12.75">
      <c r="A15" s="167"/>
      <c r="B15" s="125">
        <v>75095</v>
      </c>
      <c r="C15" s="125"/>
      <c r="D15" s="126" t="s">
        <v>28</v>
      </c>
      <c r="E15" s="127">
        <v>183000</v>
      </c>
      <c r="F15" s="128">
        <f>SUM(F16:F17)</f>
        <v>0</v>
      </c>
      <c r="G15" s="128">
        <f>SUM(G16:G17)</f>
        <v>8000</v>
      </c>
      <c r="H15" s="128">
        <f t="shared" si="0"/>
        <v>175000</v>
      </c>
      <c r="I15" s="128">
        <f t="shared" si="1"/>
        <v>175000</v>
      </c>
      <c r="J15" s="128">
        <v>196000</v>
      </c>
      <c r="K15" s="127">
        <v>50500</v>
      </c>
      <c r="L15" s="129"/>
      <c r="M15" s="128"/>
      <c r="N15" s="130"/>
    </row>
    <row r="16" spans="1:14" s="8" customFormat="1" ht="24">
      <c r="A16" s="122"/>
      <c r="B16" s="123"/>
      <c r="C16" s="123">
        <v>4010</v>
      </c>
      <c r="D16" s="153" t="s">
        <v>50</v>
      </c>
      <c r="E16" s="159">
        <v>183000</v>
      </c>
      <c r="F16" s="160"/>
      <c r="G16" s="160">
        <v>7000</v>
      </c>
      <c r="H16" s="160">
        <f t="shared" si="0"/>
        <v>176000</v>
      </c>
      <c r="I16" s="160">
        <f t="shared" si="1"/>
        <v>176000</v>
      </c>
      <c r="J16" s="160">
        <v>176000</v>
      </c>
      <c r="K16" s="159"/>
      <c r="L16" s="161"/>
      <c r="M16" s="160"/>
      <c r="N16" s="162"/>
    </row>
    <row r="17" spans="1:14" s="8" customFormat="1" ht="24.75" thickBot="1">
      <c r="A17" s="120"/>
      <c r="B17" s="121"/>
      <c r="C17" s="121">
        <v>4110</v>
      </c>
      <c r="D17" s="154" t="s">
        <v>51</v>
      </c>
      <c r="E17" s="163">
        <v>45000</v>
      </c>
      <c r="F17" s="164"/>
      <c r="G17" s="164">
        <v>1000</v>
      </c>
      <c r="H17" s="164">
        <f t="shared" si="0"/>
        <v>44000</v>
      </c>
      <c r="I17" s="164">
        <f t="shared" si="1"/>
        <v>44000</v>
      </c>
      <c r="J17" s="164"/>
      <c r="K17" s="163">
        <v>44000</v>
      </c>
      <c r="L17" s="165"/>
      <c r="M17" s="164"/>
      <c r="N17" s="166"/>
    </row>
    <row r="18" spans="1:14" s="8" customFormat="1" ht="66.75" customHeight="1" thickBot="1">
      <c r="A18" s="124">
        <v>751</v>
      </c>
      <c r="B18" s="65"/>
      <c r="C18" s="65"/>
      <c r="D18" s="66" t="s">
        <v>36</v>
      </c>
      <c r="E18" s="67">
        <v>21925</v>
      </c>
      <c r="F18" s="68">
        <f>SUM(F19)</f>
        <v>130</v>
      </c>
      <c r="G18" s="68">
        <f>SUM(G19)</f>
        <v>0</v>
      </c>
      <c r="H18" s="68">
        <f t="shared" si="0"/>
        <v>22055</v>
      </c>
      <c r="I18" s="68">
        <f t="shared" si="1"/>
        <v>22055</v>
      </c>
      <c r="J18" s="68"/>
      <c r="K18" s="67">
        <v>850</v>
      </c>
      <c r="L18" s="69"/>
      <c r="M18" s="68"/>
      <c r="N18" s="70"/>
    </row>
    <row r="19" spans="1:14" s="8" customFormat="1" ht="30.75" customHeight="1">
      <c r="A19" s="120"/>
      <c r="B19" s="78">
        <v>75113</v>
      </c>
      <c r="C19" s="78"/>
      <c r="D19" s="79" t="s">
        <v>37</v>
      </c>
      <c r="E19" s="80">
        <v>18884</v>
      </c>
      <c r="F19" s="81">
        <f>SUM(F20)</f>
        <v>130</v>
      </c>
      <c r="G19" s="81">
        <f>SUM(G20)</f>
        <v>0</v>
      </c>
      <c r="H19" s="81">
        <f t="shared" si="0"/>
        <v>19014</v>
      </c>
      <c r="I19" s="81">
        <f t="shared" si="1"/>
        <v>19014</v>
      </c>
      <c r="J19" s="81"/>
      <c r="K19" s="80">
        <v>556</v>
      </c>
      <c r="L19" s="82"/>
      <c r="M19" s="81"/>
      <c r="N19" s="83"/>
    </row>
    <row r="20" spans="1:14" s="8" customFormat="1" ht="13.5" thickBot="1">
      <c r="A20" s="176"/>
      <c r="B20" s="177"/>
      <c r="C20" s="177">
        <v>4300</v>
      </c>
      <c r="D20" s="178" t="s">
        <v>27</v>
      </c>
      <c r="E20" s="179">
        <v>1760</v>
      </c>
      <c r="F20" s="180">
        <v>130</v>
      </c>
      <c r="G20" s="180"/>
      <c r="H20" s="180">
        <f t="shared" si="0"/>
        <v>1890</v>
      </c>
      <c r="I20" s="180">
        <f t="shared" si="1"/>
        <v>1890</v>
      </c>
      <c r="J20" s="180"/>
      <c r="K20" s="179"/>
      <c r="L20" s="181"/>
      <c r="M20" s="180"/>
      <c r="N20" s="182"/>
    </row>
    <row r="21" spans="1:14" s="8" customFormat="1" ht="13.5" thickBot="1">
      <c r="A21" s="116">
        <v>801</v>
      </c>
      <c r="B21" s="95"/>
      <c r="C21" s="95"/>
      <c r="D21" s="96" t="s">
        <v>30</v>
      </c>
      <c r="E21" s="97">
        <v>21099189</v>
      </c>
      <c r="F21" s="98">
        <f>SUM(F22)</f>
        <v>15591</v>
      </c>
      <c r="G21" s="98">
        <f>SUM(G22)</f>
        <v>0</v>
      </c>
      <c r="H21" s="98">
        <f aca="true" t="shared" si="2" ref="H21:H52">E21+F21-G21</f>
        <v>21114780</v>
      </c>
      <c r="I21" s="98">
        <f aca="true" t="shared" si="3" ref="I21:I52">H21-N21</f>
        <v>16348739</v>
      </c>
      <c r="J21" s="98">
        <v>9189360</v>
      </c>
      <c r="K21" s="97">
        <v>1727443</v>
      </c>
      <c r="L21" s="99">
        <v>978117</v>
      </c>
      <c r="M21" s="98"/>
      <c r="N21" s="100">
        <v>4766041</v>
      </c>
    </row>
    <row r="22" spans="1:14" s="8" customFormat="1" ht="12.75">
      <c r="A22" s="107"/>
      <c r="B22" s="109">
        <v>80101</v>
      </c>
      <c r="C22" s="109"/>
      <c r="D22" s="110" t="s">
        <v>31</v>
      </c>
      <c r="E22" s="111">
        <v>9870849</v>
      </c>
      <c r="F22" s="112">
        <f>SUM(F23)</f>
        <v>15591</v>
      </c>
      <c r="G22" s="112">
        <f>SUM(G23:G23)</f>
        <v>0</v>
      </c>
      <c r="H22" s="112">
        <f t="shared" si="2"/>
        <v>9886440</v>
      </c>
      <c r="I22" s="112">
        <f t="shared" si="3"/>
        <v>7838025</v>
      </c>
      <c r="J22" s="112">
        <v>4853906</v>
      </c>
      <c r="K22" s="111">
        <v>879437</v>
      </c>
      <c r="L22" s="113"/>
      <c r="M22" s="112"/>
      <c r="N22" s="114">
        <v>2048415</v>
      </c>
    </row>
    <row r="23" spans="1:14" s="8" customFormat="1" ht="29.25" customHeight="1" thickBot="1">
      <c r="A23" s="108"/>
      <c r="B23" s="62"/>
      <c r="C23" s="62">
        <v>4240</v>
      </c>
      <c r="D23" s="63" t="s">
        <v>62</v>
      </c>
      <c r="E23" s="58">
        <v>16300</v>
      </c>
      <c r="F23" s="59">
        <v>15591</v>
      </c>
      <c r="G23" s="59"/>
      <c r="H23" s="59">
        <f t="shared" si="2"/>
        <v>31891</v>
      </c>
      <c r="I23" s="59">
        <f t="shared" si="3"/>
        <v>31891</v>
      </c>
      <c r="J23" s="59"/>
      <c r="K23" s="58"/>
      <c r="L23" s="64"/>
      <c r="M23" s="59"/>
      <c r="N23" s="60"/>
    </row>
    <row r="24" spans="1:14" s="8" customFormat="1" ht="13.5" thickBot="1">
      <c r="A24" s="116">
        <v>851</v>
      </c>
      <c r="B24" s="95"/>
      <c r="C24" s="95"/>
      <c r="D24" s="96" t="s">
        <v>41</v>
      </c>
      <c r="E24" s="97">
        <v>276800</v>
      </c>
      <c r="F24" s="98">
        <f>SUM(F25)</f>
        <v>230</v>
      </c>
      <c r="G24" s="98">
        <f>SUM(G25)</f>
        <v>230</v>
      </c>
      <c r="H24" s="98">
        <f t="shared" si="2"/>
        <v>276800</v>
      </c>
      <c r="I24" s="98">
        <f t="shared" si="3"/>
        <v>276800</v>
      </c>
      <c r="J24" s="98">
        <v>58445</v>
      </c>
      <c r="K24" s="97">
        <v>11270</v>
      </c>
      <c r="L24" s="99"/>
      <c r="M24" s="98"/>
      <c r="N24" s="100">
        <v>0</v>
      </c>
    </row>
    <row r="25" spans="1:14" s="8" customFormat="1" ht="16.5" customHeight="1">
      <c r="A25" s="115"/>
      <c r="B25" s="101">
        <v>85154</v>
      </c>
      <c r="C25" s="101"/>
      <c r="D25" s="102" t="s">
        <v>42</v>
      </c>
      <c r="E25" s="103">
        <v>202000</v>
      </c>
      <c r="F25" s="104">
        <f>SUM(F26:F28)</f>
        <v>230</v>
      </c>
      <c r="G25" s="104">
        <f>SUM(G26:G28)</f>
        <v>230</v>
      </c>
      <c r="H25" s="104">
        <f t="shared" si="2"/>
        <v>202000</v>
      </c>
      <c r="I25" s="104">
        <f t="shared" si="3"/>
        <v>202000</v>
      </c>
      <c r="J25" s="104">
        <v>58445</v>
      </c>
      <c r="K25" s="103">
        <v>11270</v>
      </c>
      <c r="L25" s="105"/>
      <c r="M25" s="104"/>
      <c r="N25" s="106">
        <v>0</v>
      </c>
    </row>
    <row r="26" spans="1:14" s="8" customFormat="1" ht="12.75">
      <c r="A26" s="108"/>
      <c r="B26" s="62"/>
      <c r="C26" s="62">
        <v>4170</v>
      </c>
      <c r="D26" s="63" t="s">
        <v>23</v>
      </c>
      <c r="E26" s="58">
        <v>51280</v>
      </c>
      <c r="F26" s="59">
        <v>180</v>
      </c>
      <c r="G26" s="59"/>
      <c r="H26" s="59">
        <f t="shared" si="2"/>
        <v>51460</v>
      </c>
      <c r="I26" s="59">
        <f t="shared" si="3"/>
        <v>51460</v>
      </c>
      <c r="J26" s="59"/>
      <c r="K26" s="58"/>
      <c r="L26" s="64"/>
      <c r="M26" s="59"/>
      <c r="N26" s="60"/>
    </row>
    <row r="27" spans="1:14" s="8" customFormat="1" ht="15" customHeight="1">
      <c r="A27" s="107"/>
      <c r="B27" s="72"/>
      <c r="C27" s="72">
        <v>4430</v>
      </c>
      <c r="D27" s="73" t="s">
        <v>52</v>
      </c>
      <c r="E27" s="74">
        <v>54</v>
      </c>
      <c r="F27" s="75">
        <v>50</v>
      </c>
      <c r="G27" s="75"/>
      <c r="H27" s="75">
        <f t="shared" si="2"/>
        <v>104</v>
      </c>
      <c r="I27" s="75">
        <f t="shared" si="3"/>
        <v>104</v>
      </c>
      <c r="J27" s="75"/>
      <c r="K27" s="74"/>
      <c r="L27" s="76"/>
      <c r="M27" s="75"/>
      <c r="N27" s="77"/>
    </row>
    <row r="28" spans="1:14" s="8" customFormat="1" ht="42" customHeight="1" thickBot="1">
      <c r="A28" s="108"/>
      <c r="B28" s="62"/>
      <c r="C28" s="62">
        <v>4700</v>
      </c>
      <c r="D28" s="63" t="s">
        <v>53</v>
      </c>
      <c r="E28" s="58">
        <v>446</v>
      </c>
      <c r="F28" s="59"/>
      <c r="G28" s="59">
        <v>230</v>
      </c>
      <c r="H28" s="59">
        <f t="shared" si="2"/>
        <v>216</v>
      </c>
      <c r="I28" s="59">
        <f t="shared" si="3"/>
        <v>216</v>
      </c>
      <c r="J28" s="59"/>
      <c r="K28" s="58"/>
      <c r="L28" s="64"/>
      <c r="M28" s="59"/>
      <c r="N28" s="60"/>
    </row>
    <row r="29" spans="1:14" s="8" customFormat="1" ht="12.75" customHeight="1">
      <c r="A29" s="145">
        <v>852</v>
      </c>
      <c r="B29" s="146"/>
      <c r="C29" s="146"/>
      <c r="D29" s="147" t="s">
        <v>24</v>
      </c>
      <c r="E29" s="148">
        <v>5840179</v>
      </c>
      <c r="F29" s="149">
        <f>SUM(F30,F33,F39,F41,F44)</f>
        <v>420423</v>
      </c>
      <c r="G29" s="149">
        <f>SUM(G30,G33,G39,G41,G44)</f>
        <v>71769</v>
      </c>
      <c r="H29" s="149">
        <f t="shared" si="2"/>
        <v>6188833</v>
      </c>
      <c r="I29" s="149">
        <f t="shared" si="3"/>
        <v>5976799</v>
      </c>
      <c r="J29" s="149">
        <v>766377</v>
      </c>
      <c r="K29" s="148">
        <v>149620</v>
      </c>
      <c r="L29" s="150">
        <v>135395</v>
      </c>
      <c r="M29" s="149"/>
      <c r="N29" s="151">
        <v>212034</v>
      </c>
    </row>
    <row r="30" spans="1:14" s="8" customFormat="1" ht="12.75" customHeight="1">
      <c r="A30" s="138"/>
      <c r="B30" s="125">
        <v>85203</v>
      </c>
      <c r="C30" s="125"/>
      <c r="D30" s="126" t="s">
        <v>43</v>
      </c>
      <c r="E30" s="127">
        <v>121909</v>
      </c>
      <c r="F30" s="128">
        <f>SUM(F31:F32)</f>
        <v>100</v>
      </c>
      <c r="G30" s="128">
        <f>SUM(G31:G32)</f>
        <v>100</v>
      </c>
      <c r="H30" s="128">
        <f t="shared" si="2"/>
        <v>121909</v>
      </c>
      <c r="I30" s="128">
        <f t="shared" si="3"/>
        <v>109875</v>
      </c>
      <c r="J30" s="128">
        <v>17400</v>
      </c>
      <c r="K30" s="127">
        <v>3500</v>
      </c>
      <c r="L30" s="129"/>
      <c r="M30" s="128"/>
      <c r="N30" s="130">
        <v>12034</v>
      </c>
    </row>
    <row r="31" spans="1:14" s="8" customFormat="1" ht="47.25" customHeight="1">
      <c r="A31" s="131"/>
      <c r="B31" s="132"/>
      <c r="C31" s="132">
        <v>4740</v>
      </c>
      <c r="D31" s="133" t="s">
        <v>54</v>
      </c>
      <c r="E31" s="134">
        <v>0</v>
      </c>
      <c r="F31" s="135">
        <v>100</v>
      </c>
      <c r="G31" s="135"/>
      <c r="H31" s="135">
        <f t="shared" si="2"/>
        <v>100</v>
      </c>
      <c r="I31" s="135">
        <f t="shared" si="3"/>
        <v>100</v>
      </c>
      <c r="J31" s="135"/>
      <c r="K31" s="134"/>
      <c r="L31" s="136"/>
      <c r="M31" s="135"/>
      <c r="N31" s="137"/>
    </row>
    <row r="32" spans="1:14" s="8" customFormat="1" ht="12.75" customHeight="1">
      <c r="A32" s="138"/>
      <c r="B32" s="139"/>
      <c r="C32" s="139">
        <v>4300</v>
      </c>
      <c r="D32" s="140" t="s">
        <v>27</v>
      </c>
      <c r="E32" s="141">
        <v>7059</v>
      </c>
      <c r="F32" s="142"/>
      <c r="G32" s="142">
        <v>100</v>
      </c>
      <c r="H32" s="142">
        <f t="shared" si="2"/>
        <v>6959</v>
      </c>
      <c r="I32" s="142">
        <f t="shared" si="3"/>
        <v>6959</v>
      </c>
      <c r="J32" s="142"/>
      <c r="K32" s="141"/>
      <c r="L32" s="143"/>
      <c r="M32" s="142"/>
      <c r="N32" s="144"/>
    </row>
    <row r="33" spans="1:14" s="8" customFormat="1" ht="79.5" customHeight="1">
      <c r="A33" s="71"/>
      <c r="B33" s="78">
        <v>85212</v>
      </c>
      <c r="C33" s="78"/>
      <c r="D33" s="79" t="s">
        <v>44</v>
      </c>
      <c r="E33" s="80">
        <v>3278505</v>
      </c>
      <c r="F33" s="81">
        <f>SUM(F34:F38)</f>
        <v>348654</v>
      </c>
      <c r="G33" s="81">
        <f>SUM(G34:G38)</f>
        <v>0</v>
      </c>
      <c r="H33" s="81">
        <f t="shared" si="2"/>
        <v>3627159</v>
      </c>
      <c r="I33" s="81">
        <f t="shared" si="3"/>
        <v>3627159</v>
      </c>
      <c r="J33" s="81">
        <v>77986</v>
      </c>
      <c r="K33" s="80">
        <v>13200</v>
      </c>
      <c r="L33" s="82"/>
      <c r="M33" s="81"/>
      <c r="N33" s="83">
        <v>0</v>
      </c>
    </row>
    <row r="34" spans="1:14" s="8" customFormat="1" ht="14.25" customHeight="1">
      <c r="A34" s="57"/>
      <c r="B34" s="62"/>
      <c r="C34" s="62">
        <v>4300</v>
      </c>
      <c r="D34" s="117" t="s">
        <v>27</v>
      </c>
      <c r="E34" s="58">
        <v>10559</v>
      </c>
      <c r="F34" s="59">
        <v>4500</v>
      </c>
      <c r="G34" s="59"/>
      <c r="H34" s="59">
        <f t="shared" si="2"/>
        <v>15059</v>
      </c>
      <c r="I34" s="59">
        <f t="shared" si="3"/>
        <v>15059</v>
      </c>
      <c r="J34" s="59"/>
      <c r="K34" s="58"/>
      <c r="L34" s="64"/>
      <c r="M34" s="59"/>
      <c r="N34" s="60"/>
    </row>
    <row r="35" spans="1:14" s="8" customFormat="1" ht="14.25" customHeight="1">
      <c r="A35" s="71"/>
      <c r="B35" s="72"/>
      <c r="C35" s="72">
        <v>3110</v>
      </c>
      <c r="D35" s="73" t="s">
        <v>29</v>
      </c>
      <c r="E35" s="74">
        <v>3159290</v>
      </c>
      <c r="F35" s="75">
        <v>338194</v>
      </c>
      <c r="G35" s="75"/>
      <c r="H35" s="75">
        <f t="shared" si="2"/>
        <v>3497484</v>
      </c>
      <c r="I35" s="75">
        <f t="shared" si="3"/>
        <v>3497484</v>
      </c>
      <c r="J35" s="75"/>
      <c r="K35" s="74"/>
      <c r="L35" s="76"/>
      <c r="M35" s="75"/>
      <c r="N35" s="77"/>
    </row>
    <row r="36" spans="1:14" s="8" customFormat="1" ht="14.25" customHeight="1">
      <c r="A36" s="57"/>
      <c r="B36" s="62"/>
      <c r="C36" s="62">
        <v>4210</v>
      </c>
      <c r="D36" s="63" t="s">
        <v>21</v>
      </c>
      <c r="E36" s="58">
        <v>2703</v>
      </c>
      <c r="F36" s="59">
        <v>5000</v>
      </c>
      <c r="G36" s="59"/>
      <c r="H36" s="59">
        <f t="shared" si="2"/>
        <v>7703</v>
      </c>
      <c r="I36" s="59">
        <f t="shared" si="3"/>
        <v>7703</v>
      </c>
      <c r="J36" s="59"/>
      <c r="K36" s="58"/>
      <c r="L36" s="64"/>
      <c r="M36" s="59"/>
      <c r="N36" s="60"/>
    </row>
    <row r="37" spans="1:14" s="8" customFormat="1" ht="14.25" customHeight="1">
      <c r="A37" s="71"/>
      <c r="B37" s="72"/>
      <c r="C37" s="72">
        <v>4260</v>
      </c>
      <c r="D37" s="73" t="s">
        <v>55</v>
      </c>
      <c r="E37" s="74">
        <v>2000</v>
      </c>
      <c r="F37" s="75">
        <v>460</v>
      </c>
      <c r="G37" s="75"/>
      <c r="H37" s="75">
        <f t="shared" si="2"/>
        <v>2460</v>
      </c>
      <c r="I37" s="75">
        <f t="shared" si="3"/>
        <v>2460</v>
      </c>
      <c r="J37" s="75"/>
      <c r="K37" s="74"/>
      <c r="L37" s="76"/>
      <c r="M37" s="75"/>
      <c r="N37" s="77"/>
    </row>
    <row r="38" spans="1:14" s="8" customFormat="1" ht="39.75" customHeight="1">
      <c r="A38" s="57"/>
      <c r="B38" s="62"/>
      <c r="C38" s="62">
        <v>4370</v>
      </c>
      <c r="D38" s="63" t="s">
        <v>56</v>
      </c>
      <c r="E38" s="58">
        <v>2500</v>
      </c>
      <c r="F38" s="59">
        <v>500</v>
      </c>
      <c r="G38" s="59"/>
      <c r="H38" s="59">
        <f t="shared" si="2"/>
        <v>3000</v>
      </c>
      <c r="I38" s="59">
        <f t="shared" si="3"/>
        <v>3000</v>
      </c>
      <c r="J38" s="59"/>
      <c r="K38" s="58"/>
      <c r="L38" s="64"/>
      <c r="M38" s="59"/>
      <c r="N38" s="60"/>
    </row>
    <row r="39" spans="1:14" s="8" customFormat="1" ht="93.75" customHeight="1">
      <c r="A39" s="57"/>
      <c r="B39" s="125">
        <v>85213</v>
      </c>
      <c r="C39" s="125"/>
      <c r="D39" s="126" t="s">
        <v>45</v>
      </c>
      <c r="E39" s="127">
        <v>15700</v>
      </c>
      <c r="F39" s="128">
        <f>SUM(F40)</f>
        <v>11631</v>
      </c>
      <c r="G39" s="128">
        <f>SUM(G40)</f>
        <v>11631</v>
      </c>
      <c r="H39" s="128">
        <f t="shared" si="2"/>
        <v>15700</v>
      </c>
      <c r="I39" s="128">
        <f t="shared" si="3"/>
        <v>15700</v>
      </c>
      <c r="J39" s="128"/>
      <c r="K39" s="127">
        <v>15700</v>
      </c>
      <c r="L39" s="129"/>
      <c r="M39" s="128"/>
      <c r="N39" s="130"/>
    </row>
    <row r="40" spans="1:14" s="8" customFormat="1" ht="28.5" customHeight="1">
      <c r="A40" s="57"/>
      <c r="B40" s="62"/>
      <c r="C40" s="62">
        <v>4130</v>
      </c>
      <c r="D40" s="63" t="s">
        <v>57</v>
      </c>
      <c r="E40" s="58">
        <v>15700</v>
      </c>
      <c r="F40" s="59">
        <v>11631</v>
      </c>
      <c r="G40" s="59">
        <v>11631</v>
      </c>
      <c r="H40" s="59">
        <f t="shared" si="2"/>
        <v>15700</v>
      </c>
      <c r="I40" s="59">
        <f t="shared" si="3"/>
        <v>15700</v>
      </c>
      <c r="J40" s="59"/>
      <c r="K40" s="58">
        <v>15700</v>
      </c>
      <c r="L40" s="64"/>
      <c r="M40" s="59"/>
      <c r="N40" s="60"/>
    </row>
    <row r="41" spans="1:14" s="8" customFormat="1" ht="41.25" customHeight="1">
      <c r="A41" s="71"/>
      <c r="B41" s="78">
        <v>85214</v>
      </c>
      <c r="C41" s="78"/>
      <c r="D41" s="79" t="s">
        <v>46</v>
      </c>
      <c r="E41" s="80">
        <v>338500</v>
      </c>
      <c r="F41" s="81">
        <f>SUM(F42:F43)</f>
        <v>59298</v>
      </c>
      <c r="G41" s="81">
        <f>SUM(G42:G43)</f>
        <v>59298</v>
      </c>
      <c r="H41" s="81">
        <f t="shared" si="2"/>
        <v>338500</v>
      </c>
      <c r="I41" s="81">
        <f t="shared" si="3"/>
        <v>338500</v>
      </c>
      <c r="J41" s="81"/>
      <c r="K41" s="80">
        <v>0</v>
      </c>
      <c r="L41" s="82"/>
      <c r="M41" s="81"/>
      <c r="N41" s="83"/>
    </row>
    <row r="42" spans="1:14" s="8" customFormat="1" ht="14.25" customHeight="1">
      <c r="A42" s="57"/>
      <c r="B42" s="62"/>
      <c r="C42" s="62">
        <v>3110</v>
      </c>
      <c r="D42" s="63" t="s">
        <v>29</v>
      </c>
      <c r="E42" s="58">
        <v>334800</v>
      </c>
      <c r="F42" s="59">
        <v>59298</v>
      </c>
      <c r="G42" s="59">
        <v>55598</v>
      </c>
      <c r="H42" s="59">
        <f t="shared" si="2"/>
        <v>338500</v>
      </c>
      <c r="I42" s="59">
        <f t="shared" si="3"/>
        <v>338500</v>
      </c>
      <c r="J42" s="59"/>
      <c r="K42" s="58"/>
      <c r="L42" s="64"/>
      <c r="M42" s="59"/>
      <c r="N42" s="60"/>
    </row>
    <row r="43" spans="1:14" s="8" customFormat="1" ht="32.25" customHeight="1">
      <c r="A43" s="57"/>
      <c r="B43" s="62"/>
      <c r="C43" s="62">
        <v>4110</v>
      </c>
      <c r="D43" s="63" t="s">
        <v>58</v>
      </c>
      <c r="E43" s="58">
        <v>3700</v>
      </c>
      <c r="F43" s="59"/>
      <c r="G43" s="59">
        <v>3700</v>
      </c>
      <c r="H43" s="59">
        <f t="shared" si="2"/>
        <v>0</v>
      </c>
      <c r="I43" s="59">
        <f t="shared" si="3"/>
        <v>0</v>
      </c>
      <c r="J43" s="59"/>
      <c r="K43" s="58">
        <v>0</v>
      </c>
      <c r="L43" s="64"/>
      <c r="M43" s="59"/>
      <c r="N43" s="60"/>
    </row>
    <row r="44" spans="1:14" s="8" customFormat="1" ht="12.75" customHeight="1">
      <c r="A44" s="71"/>
      <c r="B44" s="78">
        <v>85219</v>
      </c>
      <c r="C44" s="78"/>
      <c r="D44" s="79" t="s">
        <v>47</v>
      </c>
      <c r="E44" s="80">
        <v>877903</v>
      </c>
      <c r="F44" s="81">
        <f>SUM(F45:F49)</f>
        <v>740</v>
      </c>
      <c r="G44" s="81">
        <f>SUM(G45:G49)</f>
        <v>740</v>
      </c>
      <c r="H44" s="81">
        <f t="shared" si="2"/>
        <v>877903</v>
      </c>
      <c r="I44" s="81">
        <f t="shared" si="3"/>
        <v>877903</v>
      </c>
      <c r="J44" s="81">
        <v>650403</v>
      </c>
      <c r="K44" s="80">
        <v>113500</v>
      </c>
      <c r="L44" s="82"/>
      <c r="M44" s="81"/>
      <c r="N44" s="83">
        <v>0</v>
      </c>
    </row>
    <row r="45" spans="1:14" s="8" customFormat="1" ht="15" customHeight="1">
      <c r="A45" s="57"/>
      <c r="B45" s="62"/>
      <c r="C45" s="62">
        <v>4280</v>
      </c>
      <c r="D45" s="63" t="s">
        <v>59</v>
      </c>
      <c r="E45" s="58">
        <v>654</v>
      </c>
      <c r="F45" s="59">
        <v>350</v>
      </c>
      <c r="G45" s="59"/>
      <c r="H45" s="59">
        <f t="shared" si="2"/>
        <v>1004</v>
      </c>
      <c r="I45" s="59">
        <f t="shared" si="3"/>
        <v>1004</v>
      </c>
      <c r="J45" s="59"/>
      <c r="K45" s="58"/>
      <c r="L45" s="64"/>
      <c r="M45" s="59"/>
      <c r="N45" s="60"/>
    </row>
    <row r="46" spans="1:14" s="8" customFormat="1" ht="40.5" customHeight="1">
      <c r="A46" s="57"/>
      <c r="B46" s="62"/>
      <c r="C46" s="62">
        <v>4700</v>
      </c>
      <c r="D46" s="63" t="s">
        <v>53</v>
      </c>
      <c r="E46" s="58">
        <v>2700</v>
      </c>
      <c r="F46" s="59">
        <v>190</v>
      </c>
      <c r="G46" s="59"/>
      <c r="H46" s="59">
        <f t="shared" si="2"/>
        <v>2890</v>
      </c>
      <c r="I46" s="59">
        <f t="shared" si="3"/>
        <v>2890</v>
      </c>
      <c r="J46" s="59"/>
      <c r="K46" s="58"/>
      <c r="L46" s="64"/>
      <c r="M46" s="59"/>
      <c r="N46" s="60"/>
    </row>
    <row r="47" spans="1:14" s="8" customFormat="1" ht="15" customHeight="1">
      <c r="A47" s="57"/>
      <c r="B47" s="62"/>
      <c r="C47" s="62">
        <v>4170</v>
      </c>
      <c r="D47" s="63" t="s">
        <v>23</v>
      </c>
      <c r="E47" s="58">
        <v>7500</v>
      </c>
      <c r="F47" s="59"/>
      <c r="G47" s="59">
        <v>430</v>
      </c>
      <c r="H47" s="59">
        <f t="shared" si="2"/>
        <v>7070</v>
      </c>
      <c r="I47" s="59">
        <f t="shared" si="3"/>
        <v>7070</v>
      </c>
      <c r="J47" s="59"/>
      <c r="K47" s="58"/>
      <c r="L47" s="64"/>
      <c r="M47" s="59"/>
      <c r="N47" s="60"/>
    </row>
    <row r="48" spans="1:14" s="8" customFormat="1" ht="16.5" customHeight="1">
      <c r="A48" s="57"/>
      <c r="B48" s="62"/>
      <c r="C48" s="62">
        <v>4270</v>
      </c>
      <c r="D48" s="63" t="s">
        <v>32</v>
      </c>
      <c r="E48" s="58">
        <v>1332</v>
      </c>
      <c r="F48" s="59">
        <v>200</v>
      </c>
      <c r="G48" s="59"/>
      <c r="H48" s="59">
        <f t="shared" si="2"/>
        <v>1532</v>
      </c>
      <c r="I48" s="59">
        <f t="shared" si="3"/>
        <v>1532</v>
      </c>
      <c r="J48" s="59"/>
      <c r="K48" s="58"/>
      <c r="L48" s="64"/>
      <c r="M48" s="59"/>
      <c r="N48" s="60"/>
    </row>
    <row r="49" spans="1:14" s="8" customFormat="1" ht="16.5" customHeight="1" thickBot="1">
      <c r="A49" s="168"/>
      <c r="B49" s="88"/>
      <c r="C49" s="88">
        <v>4300</v>
      </c>
      <c r="D49" s="89" t="s">
        <v>27</v>
      </c>
      <c r="E49" s="90">
        <v>29870</v>
      </c>
      <c r="F49" s="91"/>
      <c r="G49" s="91">
        <v>310</v>
      </c>
      <c r="H49" s="91">
        <f t="shared" si="2"/>
        <v>29560</v>
      </c>
      <c r="I49" s="91">
        <f t="shared" si="3"/>
        <v>29560</v>
      </c>
      <c r="J49" s="91"/>
      <c r="K49" s="90"/>
      <c r="L49" s="92"/>
      <c r="M49" s="91"/>
      <c r="N49" s="93"/>
    </row>
    <row r="50" spans="1:14" s="8" customFormat="1" ht="32.25" customHeight="1" thickBot="1">
      <c r="A50" s="169">
        <v>854</v>
      </c>
      <c r="B50" s="65"/>
      <c r="C50" s="65"/>
      <c r="D50" s="66" t="s">
        <v>38</v>
      </c>
      <c r="E50" s="67">
        <v>622509</v>
      </c>
      <c r="F50" s="68">
        <f>SUM(F51)</f>
        <v>22501</v>
      </c>
      <c r="G50" s="68">
        <f>SUM(G51)</f>
        <v>0</v>
      </c>
      <c r="H50" s="68">
        <f t="shared" si="2"/>
        <v>645010</v>
      </c>
      <c r="I50" s="68">
        <f t="shared" si="3"/>
        <v>645010</v>
      </c>
      <c r="J50" s="68">
        <v>316562</v>
      </c>
      <c r="K50" s="67">
        <v>68750</v>
      </c>
      <c r="L50" s="69"/>
      <c r="M50" s="68"/>
      <c r="N50" s="70"/>
    </row>
    <row r="51" spans="1:14" s="8" customFormat="1" ht="16.5" customHeight="1">
      <c r="A51" s="94"/>
      <c r="B51" s="170">
        <v>85415</v>
      </c>
      <c r="C51" s="170"/>
      <c r="D51" s="171" t="s">
        <v>39</v>
      </c>
      <c r="E51" s="172">
        <v>93975</v>
      </c>
      <c r="F51" s="173">
        <f>SUM(F52)</f>
        <v>22501</v>
      </c>
      <c r="G51" s="173">
        <f>SUM(G52)</f>
        <v>0</v>
      </c>
      <c r="H51" s="173">
        <f t="shared" si="2"/>
        <v>116476</v>
      </c>
      <c r="I51" s="173">
        <f t="shared" si="3"/>
        <v>116476</v>
      </c>
      <c r="J51" s="173"/>
      <c r="K51" s="172"/>
      <c r="L51" s="174"/>
      <c r="M51" s="173"/>
      <c r="N51" s="175"/>
    </row>
    <row r="52" spans="1:14" s="8" customFormat="1" ht="16.5" customHeight="1" thickBot="1">
      <c r="A52" s="71"/>
      <c r="B52" s="72"/>
      <c r="C52" s="72">
        <v>3260</v>
      </c>
      <c r="D52" s="73" t="s">
        <v>40</v>
      </c>
      <c r="E52" s="74">
        <v>93975</v>
      </c>
      <c r="F52" s="75">
        <v>22501</v>
      </c>
      <c r="G52" s="75"/>
      <c r="H52" s="75">
        <f t="shared" si="2"/>
        <v>116476</v>
      </c>
      <c r="I52" s="75">
        <f t="shared" si="3"/>
        <v>116476</v>
      </c>
      <c r="J52" s="75"/>
      <c r="K52" s="74"/>
      <c r="L52" s="76"/>
      <c r="M52" s="75"/>
      <c r="N52" s="77"/>
    </row>
    <row r="53" spans="1:15" ht="18" customHeight="1" thickBot="1">
      <c r="A53" s="44"/>
      <c r="B53" s="45"/>
      <c r="C53" s="45"/>
      <c r="D53" s="49" t="s">
        <v>3</v>
      </c>
      <c r="E53" s="52">
        <v>59738665</v>
      </c>
      <c r="F53" s="51">
        <f>SUM(F11,F18,F21,F24,F29,F50)</f>
        <v>466875</v>
      </c>
      <c r="G53" s="51">
        <f>SUM(G11,G18,G21,G24,G29,G50)</f>
        <v>87999</v>
      </c>
      <c r="H53" s="50">
        <f>E53+F53-G53</f>
        <v>60117541</v>
      </c>
      <c r="I53" s="50">
        <f>H53-N53</f>
        <v>34146426</v>
      </c>
      <c r="J53" s="51">
        <v>12974469</v>
      </c>
      <c r="K53" s="52">
        <v>2498825</v>
      </c>
      <c r="L53" s="53">
        <v>2530388</v>
      </c>
      <c r="M53" s="51">
        <v>500000</v>
      </c>
      <c r="N53" s="54">
        <v>25971115</v>
      </c>
      <c r="O53" s="9"/>
    </row>
    <row r="54" spans="1:15" ht="18" customHeight="1">
      <c r="A54" s="84"/>
      <c r="B54" s="84"/>
      <c r="C54" s="84"/>
      <c r="D54" s="85"/>
      <c r="E54" s="86"/>
      <c r="F54" s="86"/>
      <c r="G54" s="86"/>
      <c r="H54" s="87"/>
      <c r="I54" s="87"/>
      <c r="J54" s="86"/>
      <c r="K54" s="86"/>
      <c r="L54" s="86"/>
      <c r="M54" s="86"/>
      <c r="N54" s="87"/>
      <c r="O54" s="9"/>
    </row>
    <row r="55" spans="1:15" ht="18" customHeight="1">
      <c r="A55" s="84"/>
      <c r="B55" s="84"/>
      <c r="C55" s="84"/>
      <c r="D55" s="85"/>
      <c r="E55" s="86"/>
      <c r="F55" s="86"/>
      <c r="G55" s="86"/>
      <c r="H55" s="87"/>
      <c r="I55" s="87"/>
      <c r="J55" s="86"/>
      <c r="K55" s="86"/>
      <c r="L55" s="86"/>
      <c r="M55" s="86"/>
      <c r="N55" s="87"/>
      <c r="O55" s="9"/>
    </row>
    <row r="56" spans="1:14" ht="12.75">
      <c r="A56" s="15"/>
      <c r="B56" s="15"/>
      <c r="C56" s="15"/>
      <c r="D56" s="15"/>
      <c r="E56" s="16"/>
      <c r="F56" s="16"/>
      <c r="G56" s="16"/>
      <c r="H56" s="16"/>
      <c r="I56" s="16"/>
      <c r="J56" s="16"/>
      <c r="K56" s="55" t="s">
        <v>61</v>
      </c>
      <c r="L56" s="55"/>
      <c r="M56" s="55"/>
      <c r="N56" s="17"/>
    </row>
    <row r="57" spans="1:14" ht="12.75">
      <c r="A57" s="15"/>
      <c r="B57" s="15"/>
      <c r="C57" s="15"/>
      <c r="D57" s="15"/>
      <c r="E57" s="16"/>
      <c r="F57" s="16"/>
      <c r="G57" s="16"/>
      <c r="H57" s="16"/>
      <c r="I57" s="16"/>
      <c r="J57" s="16"/>
      <c r="K57" s="55"/>
      <c r="L57" s="55"/>
      <c r="M57" s="55"/>
      <c r="N57" s="17"/>
    </row>
    <row r="58" spans="1:14" ht="12.75">
      <c r="A58" s="15"/>
      <c r="B58" s="15"/>
      <c r="C58" s="15"/>
      <c r="D58" s="15"/>
      <c r="E58" s="16"/>
      <c r="F58" s="16"/>
      <c r="G58" s="16"/>
      <c r="H58" s="16"/>
      <c r="I58" s="16"/>
      <c r="J58" s="16"/>
      <c r="K58" s="55"/>
      <c r="L58" s="55"/>
      <c r="M58" s="55"/>
      <c r="N58" s="17"/>
    </row>
    <row r="59" spans="1:14" ht="12.75">
      <c r="A59" s="15"/>
      <c r="B59" s="15"/>
      <c r="C59" s="15"/>
      <c r="D59" s="15"/>
      <c r="E59" s="16"/>
      <c r="F59" s="16"/>
      <c r="G59" s="16"/>
      <c r="H59" s="16"/>
      <c r="I59" s="16"/>
      <c r="J59" s="16"/>
      <c r="K59" s="16" t="s">
        <v>60</v>
      </c>
      <c r="L59" s="16"/>
      <c r="M59" s="16"/>
      <c r="N59" s="16"/>
    </row>
    <row r="60" spans="1:14" ht="12.75">
      <c r="A60" s="15"/>
      <c r="B60" s="15"/>
      <c r="C60" s="15"/>
      <c r="D60" s="15"/>
      <c r="E60" s="16"/>
      <c r="F60" s="16"/>
      <c r="G60" s="16"/>
      <c r="H60" s="16"/>
      <c r="I60" s="16"/>
      <c r="J60" s="16"/>
      <c r="K60" s="16"/>
      <c r="L60" s="16"/>
      <c r="M60" s="16"/>
      <c r="N60" s="16"/>
    </row>
    <row r="61" spans="1:14" ht="12.75">
      <c r="A61" s="15"/>
      <c r="B61" s="15"/>
      <c r="C61" s="15"/>
      <c r="D61" s="15"/>
      <c r="E61" s="16"/>
      <c r="F61" s="16"/>
      <c r="G61" s="16"/>
      <c r="H61" s="16"/>
      <c r="I61" s="16"/>
      <c r="J61" s="16"/>
      <c r="K61" s="16"/>
      <c r="L61" s="16"/>
      <c r="M61" s="16"/>
      <c r="N61" s="16"/>
    </row>
    <row r="62" spans="1:14" ht="12.75">
      <c r="A62" s="15"/>
      <c r="B62" s="15"/>
      <c r="C62" s="15"/>
      <c r="D62" s="15"/>
      <c r="E62" s="16"/>
      <c r="F62" s="16"/>
      <c r="G62" s="16"/>
      <c r="H62" s="16"/>
      <c r="I62" s="16"/>
      <c r="J62" s="16"/>
      <c r="K62" s="16"/>
      <c r="L62" s="16"/>
      <c r="M62" s="16"/>
      <c r="N62" s="16"/>
    </row>
    <row r="63" spans="1:14" ht="12.75">
      <c r="A63" s="15"/>
      <c r="B63" s="15"/>
      <c r="C63" s="15"/>
      <c r="D63" s="15"/>
      <c r="E63" s="16"/>
      <c r="F63" s="16"/>
      <c r="G63" s="16"/>
      <c r="H63" s="16"/>
      <c r="I63" s="16"/>
      <c r="J63" s="16"/>
      <c r="K63" s="16"/>
      <c r="L63" s="16"/>
      <c r="M63" s="16"/>
      <c r="N63" s="16"/>
    </row>
    <row r="64" spans="1:14" ht="12.75">
      <c r="A64" s="15"/>
      <c r="B64" s="15"/>
      <c r="C64" s="15"/>
      <c r="D64" s="15"/>
      <c r="E64" s="16"/>
      <c r="F64" s="16"/>
      <c r="G64" s="16"/>
      <c r="H64" s="16"/>
      <c r="I64" s="16"/>
      <c r="J64" s="16"/>
      <c r="K64" s="16"/>
      <c r="L64" s="16"/>
      <c r="M64" s="16"/>
      <c r="N64" s="16"/>
    </row>
    <row r="65" spans="1:14" ht="12.75">
      <c r="A65" s="15"/>
      <c r="B65" s="15"/>
      <c r="C65" s="15"/>
      <c r="D65" s="15"/>
      <c r="E65" s="16"/>
      <c r="F65" s="16"/>
      <c r="G65" s="16"/>
      <c r="H65" s="16"/>
      <c r="I65" s="16"/>
      <c r="J65" s="16"/>
      <c r="K65" s="16"/>
      <c r="L65" s="16"/>
      <c r="M65" s="16"/>
      <c r="N65" s="16"/>
    </row>
    <row r="66" spans="1:14" ht="12.75">
      <c r="A66" s="15"/>
      <c r="B66" s="15"/>
      <c r="C66" s="15"/>
      <c r="D66" s="15"/>
      <c r="E66" s="16"/>
      <c r="F66" s="16"/>
      <c r="G66" s="16"/>
      <c r="H66" s="16"/>
      <c r="I66" s="16"/>
      <c r="J66" s="16"/>
      <c r="K66" s="16"/>
      <c r="L66" s="16"/>
      <c r="M66" s="16"/>
      <c r="N66" s="16"/>
    </row>
    <row r="67" spans="1:14" ht="12.75">
      <c r="A67" s="15"/>
      <c r="B67" s="15"/>
      <c r="C67" s="15"/>
      <c r="D67" s="15"/>
      <c r="E67" s="16"/>
      <c r="F67" s="16"/>
      <c r="G67" s="16"/>
      <c r="H67" s="16"/>
      <c r="I67" s="16"/>
      <c r="J67" s="16"/>
      <c r="K67" s="16"/>
      <c r="L67" s="16"/>
      <c r="M67" s="16"/>
      <c r="N67" s="16"/>
    </row>
    <row r="68" spans="1:14" ht="12.75">
      <c r="A68" s="15"/>
      <c r="B68" s="15"/>
      <c r="C68" s="15"/>
      <c r="D68" s="15"/>
      <c r="E68" s="16"/>
      <c r="F68" s="16"/>
      <c r="G68" s="16"/>
      <c r="H68" s="16"/>
      <c r="I68" s="16"/>
      <c r="J68" s="16"/>
      <c r="K68" s="16"/>
      <c r="L68" s="16"/>
      <c r="M68" s="16"/>
      <c r="N68" s="16"/>
    </row>
    <row r="69" spans="1:14" ht="12.75">
      <c r="A69" s="15"/>
      <c r="B69" s="15"/>
      <c r="C69" s="15"/>
      <c r="D69" s="15"/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ht="12.75">
      <c r="A70" s="15"/>
      <c r="B70" s="15"/>
      <c r="C70" s="15"/>
      <c r="D70" s="15"/>
      <c r="E70" s="16"/>
      <c r="F70" s="16"/>
      <c r="G70" s="16"/>
      <c r="H70" s="16"/>
      <c r="I70" s="16"/>
      <c r="J70" s="16"/>
      <c r="K70" s="16"/>
      <c r="L70" s="16"/>
      <c r="M70" s="16"/>
      <c r="N70" s="16"/>
    </row>
    <row r="71" spans="1:14" ht="12.75">
      <c r="A71" s="15"/>
      <c r="B71" s="15"/>
      <c r="C71" s="15"/>
      <c r="D71" s="15"/>
      <c r="E71" s="16"/>
      <c r="F71" s="16"/>
      <c r="G71" s="16"/>
      <c r="H71" s="16"/>
      <c r="I71" s="16"/>
      <c r="J71" s="16"/>
      <c r="K71" s="16"/>
      <c r="L71" s="16"/>
      <c r="M71" s="16"/>
      <c r="N71" s="16"/>
    </row>
    <row r="72" spans="1:14" ht="12.75">
      <c r="A72" s="15"/>
      <c r="B72" s="15"/>
      <c r="C72" s="15"/>
      <c r="D72" s="15"/>
      <c r="E72" s="16"/>
      <c r="F72" s="16"/>
      <c r="G72" s="16"/>
      <c r="H72" s="16"/>
      <c r="I72" s="16"/>
      <c r="J72" s="16"/>
      <c r="K72" s="16"/>
      <c r="L72" s="16"/>
      <c r="M72" s="16"/>
      <c r="N72" s="16"/>
    </row>
    <row r="73" spans="1:14" ht="12.75">
      <c r="A73" s="15"/>
      <c r="B73" s="15"/>
      <c r="C73" s="15"/>
      <c r="D73" s="15"/>
      <c r="E73" s="16"/>
      <c r="F73" s="16"/>
      <c r="G73" s="16"/>
      <c r="H73" s="16"/>
      <c r="I73" s="16"/>
      <c r="J73" s="16"/>
      <c r="K73" s="16"/>
      <c r="L73" s="16"/>
      <c r="M73" s="16"/>
      <c r="N73" s="16"/>
    </row>
    <row r="74" spans="1:14" ht="12.75">
      <c r="A74" s="15"/>
      <c r="B74" s="15"/>
      <c r="C74" s="15"/>
      <c r="D74" s="15"/>
      <c r="E74" s="16"/>
      <c r="F74" s="16"/>
      <c r="G74" s="16"/>
      <c r="H74" s="16"/>
      <c r="I74" s="16"/>
      <c r="J74" s="16"/>
      <c r="K74" s="16"/>
      <c r="L74" s="16"/>
      <c r="M74" s="16"/>
      <c r="N74" s="16"/>
    </row>
    <row r="75" spans="1:14" ht="12.75">
      <c r="A75" s="15"/>
      <c r="B75" s="15"/>
      <c r="C75" s="15"/>
      <c r="D75" s="15"/>
      <c r="E75" s="16"/>
      <c r="F75" s="16"/>
      <c r="G75" s="16"/>
      <c r="H75" s="16"/>
      <c r="I75" s="16"/>
      <c r="J75" s="16"/>
      <c r="K75" s="16"/>
      <c r="L75" s="16"/>
      <c r="M75" s="16"/>
      <c r="N75" s="16"/>
    </row>
    <row r="76" spans="1:14" ht="12.75">
      <c r="A76" s="15"/>
      <c r="B76" s="15"/>
      <c r="C76" s="15"/>
      <c r="D76" s="15"/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ht="12.75">
      <c r="A77" s="15"/>
      <c r="B77" s="15"/>
      <c r="C77" s="15"/>
      <c r="D77" s="15"/>
      <c r="E77" s="16"/>
      <c r="F77" s="16"/>
      <c r="G77" s="16"/>
      <c r="H77" s="16"/>
      <c r="I77" s="16"/>
      <c r="J77" s="16"/>
      <c r="K77" s="16"/>
      <c r="L77" s="16"/>
      <c r="M77" s="16"/>
      <c r="N77" s="16"/>
    </row>
    <row r="78" spans="1:14" ht="12.75">
      <c r="A78" s="15"/>
      <c r="B78" s="15"/>
      <c r="C78" s="15"/>
      <c r="D78" s="15"/>
      <c r="E78" s="16"/>
      <c r="F78" s="16"/>
      <c r="G78" s="16"/>
      <c r="H78" s="16"/>
      <c r="I78" s="16"/>
      <c r="J78" s="16"/>
      <c r="K78" s="16"/>
      <c r="L78" s="16"/>
      <c r="M78" s="16"/>
      <c r="N78" s="16"/>
    </row>
    <row r="79" spans="1:14" ht="12.75">
      <c r="A79" s="15"/>
      <c r="B79" s="15"/>
      <c r="C79" s="15"/>
      <c r="D79" s="15"/>
      <c r="E79" s="16"/>
      <c r="F79" s="16"/>
      <c r="G79" s="16"/>
      <c r="H79" s="16"/>
      <c r="I79" s="16"/>
      <c r="J79" s="16"/>
      <c r="K79" s="16"/>
      <c r="L79" s="16"/>
      <c r="M79" s="16"/>
      <c r="N79" s="16"/>
    </row>
    <row r="80" spans="1:14" ht="12.75">
      <c r="A80" s="15"/>
      <c r="B80" s="15"/>
      <c r="C80" s="15"/>
      <c r="D80" s="15"/>
      <c r="E80" s="16"/>
      <c r="F80" s="16"/>
      <c r="G80" s="16"/>
      <c r="H80" s="16"/>
      <c r="I80" s="16"/>
      <c r="J80" s="16"/>
      <c r="K80" s="16"/>
      <c r="L80" s="16"/>
      <c r="M80" s="16"/>
      <c r="N80" s="16"/>
    </row>
    <row r="81" spans="1:14" ht="12.75">
      <c r="A81" s="15"/>
      <c r="B81" s="15"/>
      <c r="C81" s="15"/>
      <c r="D81" s="15"/>
      <c r="E81" s="16"/>
      <c r="F81" s="16"/>
      <c r="G81" s="16"/>
      <c r="H81" s="16"/>
      <c r="I81" s="16"/>
      <c r="J81" s="16"/>
      <c r="K81" s="16"/>
      <c r="L81" s="16"/>
      <c r="M81" s="16"/>
      <c r="N81" s="16"/>
    </row>
    <row r="82" spans="1:14" ht="12.75">
      <c r="A82" s="15"/>
      <c r="B82" s="15"/>
      <c r="C82" s="15"/>
      <c r="D82" s="15"/>
      <c r="E82" s="16"/>
      <c r="F82" s="16"/>
      <c r="G82" s="16"/>
      <c r="H82" s="16"/>
      <c r="I82" s="16"/>
      <c r="J82" s="16"/>
      <c r="K82" s="16"/>
      <c r="L82" s="16"/>
      <c r="M82" s="16"/>
      <c r="N82" s="16"/>
    </row>
    <row r="83" spans="1:14" ht="12.75">
      <c r="A83" s="15"/>
      <c r="B83" s="15"/>
      <c r="C83" s="15"/>
      <c r="D83" s="15"/>
      <c r="E83" s="16"/>
      <c r="F83" s="16"/>
      <c r="G83" s="16"/>
      <c r="H83" s="16"/>
      <c r="I83" s="16"/>
      <c r="J83" s="16"/>
      <c r="K83" s="16"/>
      <c r="L83" s="16"/>
      <c r="M83" s="16"/>
      <c r="N83" s="16"/>
    </row>
    <row r="84" spans="1:14" ht="12.75">
      <c r="A84" s="15"/>
      <c r="B84" s="15"/>
      <c r="C84" s="15"/>
      <c r="D84" s="15"/>
      <c r="E84" s="16"/>
      <c r="F84" s="16"/>
      <c r="G84" s="16"/>
      <c r="H84" s="16"/>
      <c r="I84" s="16"/>
      <c r="J84" s="16"/>
      <c r="K84" s="16"/>
      <c r="L84" s="16"/>
      <c r="M84" s="16"/>
      <c r="N84" s="16"/>
    </row>
    <row r="85" spans="1:14" ht="12.75">
      <c r="A85" s="15"/>
      <c r="B85" s="15"/>
      <c r="C85" s="15"/>
      <c r="D85" s="15"/>
      <c r="E85" s="16"/>
      <c r="F85" s="16"/>
      <c r="G85" s="16"/>
      <c r="H85" s="16"/>
      <c r="I85" s="16"/>
      <c r="J85" s="16"/>
      <c r="K85" s="16"/>
      <c r="L85" s="16"/>
      <c r="M85" s="16"/>
      <c r="N85" s="16"/>
    </row>
    <row r="86" spans="1:14" ht="12.75">
      <c r="A86" s="15"/>
      <c r="B86" s="15"/>
      <c r="C86" s="15"/>
      <c r="D86" s="15"/>
      <c r="E86" s="16"/>
      <c r="F86" s="16"/>
      <c r="G86" s="16"/>
      <c r="H86" s="16"/>
      <c r="I86" s="16"/>
      <c r="J86" s="16"/>
      <c r="K86" s="16"/>
      <c r="L86" s="16"/>
      <c r="M86" s="16"/>
      <c r="N86" s="16"/>
    </row>
    <row r="87" spans="1:14" ht="12.75">
      <c r="A87" s="15"/>
      <c r="B87" s="15"/>
      <c r="C87" s="15"/>
      <c r="D87" s="15"/>
      <c r="E87" s="16"/>
      <c r="F87" s="16"/>
      <c r="G87" s="16"/>
      <c r="H87" s="16"/>
      <c r="I87" s="16"/>
      <c r="J87" s="16"/>
      <c r="K87" s="16"/>
      <c r="L87" s="16"/>
      <c r="M87" s="16"/>
      <c r="N87" s="16"/>
    </row>
    <row r="88" spans="1:14" ht="12.75">
      <c r="A88" s="15"/>
      <c r="B88" s="15"/>
      <c r="C88" s="15"/>
      <c r="D88" s="15"/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ht="12.75">
      <c r="A89" s="15"/>
      <c r="B89" s="15"/>
      <c r="C89" s="15"/>
      <c r="D89" s="15"/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ht="12.75">
      <c r="A90" s="15"/>
      <c r="B90" s="15"/>
      <c r="C90" s="15"/>
      <c r="D90" s="15"/>
      <c r="E90" s="16"/>
      <c r="F90" s="16"/>
      <c r="G90" s="16"/>
      <c r="H90" s="16"/>
      <c r="I90" s="16"/>
      <c r="J90" s="16"/>
      <c r="K90" s="16"/>
      <c r="L90" s="16"/>
      <c r="M90" s="16"/>
      <c r="N90" s="16"/>
    </row>
    <row r="91" spans="1:14" ht="12.75">
      <c r="A91" s="15"/>
      <c r="B91" s="15"/>
      <c r="C91" s="15"/>
      <c r="D91" s="15"/>
      <c r="E91" s="16"/>
      <c r="F91" s="16"/>
      <c r="G91" s="16"/>
      <c r="H91" s="16"/>
      <c r="I91" s="16"/>
      <c r="J91" s="16"/>
      <c r="K91" s="16"/>
      <c r="L91" s="16"/>
      <c r="M91" s="16"/>
      <c r="N91" s="16"/>
    </row>
    <row r="92" spans="1:14" ht="12.75">
      <c r="A92" s="15"/>
      <c r="B92" s="15"/>
      <c r="C92" s="15"/>
      <c r="D92" s="15"/>
      <c r="E92" s="16"/>
      <c r="F92" s="16"/>
      <c r="G92" s="16"/>
      <c r="H92" s="16"/>
      <c r="I92" s="16"/>
      <c r="J92" s="16"/>
      <c r="K92" s="16"/>
      <c r="L92" s="16"/>
      <c r="M92" s="16"/>
      <c r="N92" s="16"/>
    </row>
    <row r="93" spans="1:14" ht="12.75">
      <c r="A93" s="15"/>
      <c r="B93" s="15"/>
      <c r="C93" s="15"/>
      <c r="D93" s="15"/>
      <c r="E93" s="16"/>
      <c r="F93" s="16"/>
      <c r="G93" s="16"/>
      <c r="H93" s="16"/>
      <c r="I93" s="16"/>
      <c r="J93" s="16"/>
      <c r="K93" s="16"/>
      <c r="L93" s="16"/>
      <c r="M93" s="16"/>
      <c r="N93" s="16"/>
    </row>
    <row r="94" spans="1:14" ht="12.75">
      <c r="A94" s="15"/>
      <c r="B94" s="15"/>
      <c r="C94" s="15"/>
      <c r="D94" s="15"/>
      <c r="E94" s="16"/>
      <c r="F94" s="16"/>
      <c r="G94" s="16"/>
      <c r="H94" s="16"/>
      <c r="I94" s="16"/>
      <c r="J94" s="16"/>
      <c r="K94" s="16"/>
      <c r="L94" s="16"/>
      <c r="M94" s="16"/>
      <c r="N94" s="16"/>
    </row>
    <row r="95" spans="1:14" ht="12.75">
      <c r="A95" s="15"/>
      <c r="B95" s="15"/>
      <c r="C95" s="15"/>
      <c r="D95" s="15"/>
      <c r="E95" s="16"/>
      <c r="F95" s="16"/>
      <c r="G95" s="16"/>
      <c r="H95" s="16"/>
      <c r="I95" s="16"/>
      <c r="J95" s="16"/>
      <c r="K95" s="16"/>
      <c r="L95" s="16"/>
      <c r="M95" s="16"/>
      <c r="N95" s="16"/>
    </row>
    <row r="96" spans="1:14" ht="12.75">
      <c r="A96" s="15"/>
      <c r="B96" s="15"/>
      <c r="C96" s="15"/>
      <c r="D96" s="15"/>
      <c r="E96" s="16"/>
      <c r="F96" s="16"/>
      <c r="G96" s="16"/>
      <c r="H96" s="16"/>
      <c r="I96" s="16"/>
      <c r="J96" s="16"/>
      <c r="K96" s="16"/>
      <c r="L96" s="16"/>
      <c r="M96" s="16"/>
      <c r="N96" s="16"/>
    </row>
    <row r="97" spans="1:14" ht="12.75">
      <c r="A97" s="15"/>
      <c r="B97" s="15"/>
      <c r="C97" s="15"/>
      <c r="D97" s="15"/>
      <c r="E97" s="16"/>
      <c r="F97" s="16"/>
      <c r="G97" s="16"/>
      <c r="H97" s="16"/>
      <c r="I97" s="16"/>
      <c r="J97" s="16"/>
      <c r="K97" s="16"/>
      <c r="L97" s="16"/>
      <c r="M97" s="16"/>
      <c r="N97" s="16"/>
    </row>
    <row r="98" spans="1:14" ht="12.75">
      <c r="A98" s="15"/>
      <c r="B98" s="15"/>
      <c r="C98" s="15"/>
      <c r="D98" s="15"/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1:14" ht="12.75">
      <c r="A99" s="15"/>
      <c r="B99" s="15"/>
      <c r="C99" s="15"/>
      <c r="D99" s="15"/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1:14" ht="12.75">
      <c r="A100" s="15"/>
      <c r="B100" s="15"/>
      <c r="C100" s="15"/>
      <c r="D100" s="15"/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1:14" ht="12.75">
      <c r="A101" s="15"/>
      <c r="B101" s="15"/>
      <c r="C101" s="15"/>
      <c r="D101" s="15"/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</sheetData>
  <printOptions/>
  <pageMargins left="0" right="0" top="0.7874015748031497" bottom="0.984251968503937" header="0.5118110236220472" footer="0.5118110236220472"/>
  <pageSetup horizontalDpi="300" verticalDpi="300" orientation="landscape" paperSize="9" scale="110" r:id="rId1"/>
  <headerFooter alignWithMargins="0">
    <oddFooter>&amp;C&amp;P+5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Białe Błota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Grzegorz Pilarski</dc:creator>
  <cp:keywords/>
  <dc:description/>
  <cp:lastModifiedBy>pracownik1UGBB</cp:lastModifiedBy>
  <cp:lastPrinted>2009-10-20T12:56:13Z</cp:lastPrinted>
  <dcterms:created xsi:type="dcterms:W3CDTF">2003-12-14T16:41:29Z</dcterms:created>
  <dcterms:modified xsi:type="dcterms:W3CDTF">2009-10-20T12:56:14Z</dcterms:modified>
  <cp:category/>
  <cp:version/>
  <cp:contentType/>
  <cp:contentStatus/>
</cp:coreProperties>
</file>