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Arkusz1" sheetId="1" r:id="rId1"/>
    <sheet name="Arkusz2" sheetId="2" r:id="rId2"/>
    <sheet name="Arkusz3" sheetId="3" r:id="rId3"/>
  </sheets>
  <definedNames>
    <definedName name="suma04">'Arkusz1'!$O$18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<sst xmlns="http://schemas.openxmlformats.org/spreadsheetml/2006/main" count="43" uniqueCount="37">
  <si>
    <t>§</t>
  </si>
  <si>
    <t>DOCHODY OGÓŁEM</t>
  </si>
  <si>
    <t>Dz.</t>
  </si>
  <si>
    <t>Rozdz.</t>
  </si>
  <si>
    <t>Wyszczególnienie</t>
  </si>
  <si>
    <t>w tym :</t>
  </si>
  <si>
    <t>Dochody własne</t>
  </si>
  <si>
    <t>Dotacje na zadania zlecone</t>
  </si>
  <si>
    <t>Dotacje na zadania własne</t>
  </si>
  <si>
    <t>Załącznik nr 1</t>
  </si>
  <si>
    <t>Subwencje</t>
  </si>
  <si>
    <t>z tego :</t>
  </si>
  <si>
    <t xml:space="preserve">Dochody </t>
  </si>
  <si>
    <t>bieżące</t>
  </si>
  <si>
    <t>Dochody</t>
  </si>
  <si>
    <t>majątkowe</t>
  </si>
  <si>
    <t>Zwięk-</t>
  </si>
  <si>
    <t>szenia</t>
  </si>
  <si>
    <t>Zmniej-</t>
  </si>
  <si>
    <t>Plan</t>
  </si>
  <si>
    <t>po zmianach</t>
  </si>
  <si>
    <t xml:space="preserve">                               DOCHODY BUDŻETU GMINY NA 2009 ROK</t>
  </si>
  <si>
    <t xml:space="preserve">na 2009 r. </t>
  </si>
  <si>
    <t>Dotacje - na podsta-wie porozu-mień         §  2310 , 2020,   2008,    2009</t>
  </si>
  <si>
    <t>Wójta Gminy Białe Błota</t>
  </si>
  <si>
    <t>2010</t>
  </si>
  <si>
    <t>2030</t>
  </si>
  <si>
    <t>Dotacje celowe otrzymane z budżetu państwa na realizację zadań bieżących z zakresu administracji rządowej oraz innych zadań zleconych gminie ustawami</t>
  </si>
  <si>
    <t>Dotacje celowe otrzymane z budżetu państwa na realizację własnych zadań bieżących gmin</t>
  </si>
  <si>
    <t>Katarzyna Kirstein-Piotrowska</t>
  </si>
  <si>
    <t xml:space="preserve">                 Wójt Gminy</t>
  </si>
  <si>
    <t>do Zarządzenia Nr 330</t>
  </si>
  <si>
    <t>z dnia 30 listopada 2009 r.</t>
  </si>
  <si>
    <t>POMOC SPOŁECZNA</t>
  </si>
  <si>
    <t>Świadczenia rodzinne, świadczenia z funduszu alimentacyjnego oraz skłądki na ubezpieczenia emerytalne i rentowe z ubezpieczenia społecznego</t>
  </si>
  <si>
    <t>Składki na ubezpieczenie zdrowotne opłacane za osoby pobierające niektóre swiadczenia z pomocy społecznej, niektóre swiadczenia rodzinne oraz za osoby uczestniczące w zajęciach w centrum integracji społecznej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</si>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</sst>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49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3" fontId="2" fillId="0" borderId="2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49" fontId="7" fillId="2" borderId="16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0" fontId="9" fillId="3" borderId="27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28" xfId="0" applyNumberFormat="1" applyFont="1" applyFill="1" applyBorder="1" applyAlignment="1">
      <alignment horizontal="right" vertical="top" wrapText="1"/>
    </xf>
    <xf numFmtId="3" fontId="7" fillId="2" borderId="16" xfId="0" applyNumberFormat="1" applyFont="1" applyFill="1" applyBorder="1" applyAlignment="1">
      <alignment horizontal="right" vertical="top" wrapText="1"/>
    </xf>
    <xf numFmtId="3" fontId="7" fillId="2" borderId="18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right" vertical="top" wrapText="1"/>
    </xf>
    <xf numFmtId="3" fontId="8" fillId="0" borderId="30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top" wrapText="1"/>
    </xf>
    <xf numFmtId="3" fontId="8" fillId="0" borderId="14" xfId="0" applyNumberFormat="1" applyFont="1" applyFill="1" applyBorder="1" applyAlignment="1">
      <alignment horizontal="right" vertical="top" wrapText="1"/>
    </xf>
    <xf numFmtId="3" fontId="8" fillId="0" borderId="30" xfId="0" applyNumberFormat="1" applyFont="1" applyFill="1" applyBorder="1" applyAlignment="1">
      <alignment horizontal="right" vertical="top" wrapText="1"/>
    </xf>
    <xf numFmtId="0" fontId="7" fillId="2" borderId="15" xfId="0" applyFont="1" applyFill="1" applyBorder="1" applyAlignment="1" quotePrefix="1">
      <alignment horizontal="center" vertical="top" wrapText="1"/>
    </xf>
    <xf numFmtId="0" fontId="9" fillId="3" borderId="1" xfId="0" applyFont="1" applyFill="1" applyBorder="1" applyAlignment="1" quotePrefix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center" vertical="top" wrapText="1"/>
    </xf>
    <xf numFmtId="3" fontId="8" fillId="0" borderId="27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28" xfId="0" applyNumberFormat="1" applyFont="1" applyFill="1" applyBorder="1" applyAlignment="1">
      <alignment horizontal="right" vertical="top" wrapText="1"/>
    </xf>
    <xf numFmtId="0" fontId="9" fillId="3" borderId="29" xfId="0" applyFont="1" applyFill="1" applyBorder="1" applyAlignment="1">
      <alignment horizontal="center" vertical="top" wrapText="1"/>
    </xf>
    <xf numFmtId="49" fontId="9" fillId="3" borderId="29" xfId="0" applyNumberFormat="1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left" vertical="top" wrapText="1"/>
    </xf>
    <xf numFmtId="3" fontId="9" fillId="3" borderId="29" xfId="0" applyNumberFormat="1" applyFont="1" applyFill="1" applyBorder="1" applyAlignment="1">
      <alignment horizontal="right" vertical="top" wrapText="1"/>
    </xf>
    <xf numFmtId="3" fontId="9" fillId="3" borderId="14" xfId="0" applyNumberFormat="1" applyFont="1" applyFill="1" applyBorder="1" applyAlignment="1">
      <alignment horizontal="right" vertical="top" wrapText="1"/>
    </xf>
    <xf numFmtId="3" fontId="9" fillId="3" borderId="30" xfId="0" applyNumberFormat="1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right" vertical="top" wrapText="1"/>
    </xf>
    <xf numFmtId="3" fontId="8" fillId="0" borderId="30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3">
      <selection activeCell="D16" sqref="D16"/>
    </sheetView>
  </sheetViews>
  <sheetFormatPr defaultColWidth="9.00390625" defaultRowHeight="12.75"/>
  <cols>
    <col min="1" max="1" width="4.125" style="3" customWidth="1"/>
    <col min="2" max="2" width="6.25390625" style="3" customWidth="1"/>
    <col min="3" max="3" width="5.25390625" style="9" customWidth="1"/>
    <col min="4" max="4" width="20.00390625" style="3" customWidth="1"/>
    <col min="5" max="5" width="10.125" style="6" customWidth="1"/>
    <col min="6" max="6" width="8.875" style="6" customWidth="1"/>
    <col min="7" max="7" width="9.00390625" style="6" customWidth="1"/>
    <col min="8" max="8" width="10.00390625" style="6" customWidth="1"/>
    <col min="9" max="9" width="10.375" style="6" customWidth="1"/>
    <col min="10" max="10" width="9.875" style="6" bestFit="1" customWidth="1"/>
    <col min="11" max="11" width="9.00390625" style="6" customWidth="1"/>
    <col min="12" max="12" width="8.75390625" style="6" customWidth="1"/>
    <col min="13" max="13" width="8.25390625" style="6" customWidth="1"/>
    <col min="14" max="14" width="9.25390625" style="6" bestFit="1" customWidth="1"/>
    <col min="15" max="15" width="10.125" style="6" customWidth="1"/>
    <col min="16" max="16" width="7.125" style="1" customWidth="1"/>
  </cols>
  <sheetData>
    <row r="1" spans="1:15" ht="12.75">
      <c r="A1" s="2"/>
      <c r="B1" s="2"/>
      <c r="C1" s="8"/>
      <c r="D1" s="2"/>
      <c r="E1" s="4"/>
      <c r="F1" s="4"/>
      <c r="G1" s="4"/>
      <c r="H1" s="4"/>
      <c r="I1" s="4"/>
      <c r="J1" s="4"/>
      <c r="K1" s="4"/>
      <c r="L1" s="4"/>
      <c r="M1" s="5" t="s">
        <v>9</v>
      </c>
      <c r="N1" s="5"/>
      <c r="O1" s="5"/>
    </row>
    <row r="2" spans="3:15" ht="12.75">
      <c r="C2" s="8"/>
      <c r="M2" s="5" t="s">
        <v>31</v>
      </c>
      <c r="N2" s="5"/>
      <c r="O2" s="5"/>
    </row>
    <row r="3" spans="3:15" ht="12.75">
      <c r="C3" s="8"/>
      <c r="M3" s="5" t="s">
        <v>24</v>
      </c>
      <c r="N3" s="5"/>
      <c r="O3" s="5"/>
    </row>
    <row r="4" spans="3:15" ht="12.75">
      <c r="C4" s="8"/>
      <c r="M4" s="5" t="s">
        <v>32</v>
      </c>
      <c r="N4" s="5"/>
      <c r="O4" s="5"/>
    </row>
    <row r="5" spans="1:15" ht="16.5" thickBot="1">
      <c r="A5" s="19"/>
      <c r="B5" s="20" t="s">
        <v>21</v>
      </c>
      <c r="C5" s="21"/>
      <c r="D5" s="20"/>
      <c r="E5" s="22"/>
      <c r="F5" s="22"/>
      <c r="G5" s="22"/>
      <c r="H5" s="22"/>
      <c r="I5" s="22"/>
      <c r="J5" s="22"/>
      <c r="K5" s="22"/>
      <c r="L5" s="22"/>
      <c r="M5" s="22"/>
      <c r="N5" s="22"/>
      <c r="O5" s="7"/>
    </row>
    <row r="6" spans="1:15" ht="17.25" customHeight="1">
      <c r="A6" s="25"/>
      <c r="B6" s="26"/>
      <c r="C6" s="23"/>
      <c r="D6" s="53"/>
      <c r="E6" s="55"/>
      <c r="F6" s="58"/>
      <c r="G6" s="55"/>
      <c r="H6" s="58"/>
      <c r="I6" s="49"/>
      <c r="J6" s="24"/>
      <c r="K6" s="28"/>
      <c r="L6" s="28" t="s">
        <v>11</v>
      </c>
      <c r="M6" s="24"/>
      <c r="N6" s="24"/>
      <c r="O6" s="50"/>
    </row>
    <row r="7" spans="1:15" ht="16.5" customHeight="1">
      <c r="A7" s="12"/>
      <c r="B7" s="41"/>
      <c r="C7" s="10"/>
      <c r="D7" s="13"/>
      <c r="E7" s="44" t="s">
        <v>19</v>
      </c>
      <c r="F7" s="59" t="s">
        <v>16</v>
      </c>
      <c r="G7" s="60" t="s">
        <v>18</v>
      </c>
      <c r="H7" s="43" t="s">
        <v>19</v>
      </c>
      <c r="I7" s="43" t="s">
        <v>12</v>
      </c>
      <c r="J7" s="42"/>
      <c r="K7" s="39"/>
      <c r="L7" s="39" t="s">
        <v>5</v>
      </c>
      <c r="M7" s="42"/>
      <c r="N7" s="42"/>
      <c r="O7" s="51" t="s">
        <v>14</v>
      </c>
    </row>
    <row r="8" spans="1:15" ht="120.75" customHeight="1">
      <c r="A8" s="11" t="s">
        <v>2</v>
      </c>
      <c r="B8" s="27" t="s">
        <v>3</v>
      </c>
      <c r="C8" s="30" t="s">
        <v>0</v>
      </c>
      <c r="D8" s="54" t="s">
        <v>4</v>
      </c>
      <c r="E8" s="56" t="s">
        <v>22</v>
      </c>
      <c r="F8" s="61" t="s">
        <v>17</v>
      </c>
      <c r="G8" s="39" t="s">
        <v>17</v>
      </c>
      <c r="H8" s="57" t="s">
        <v>20</v>
      </c>
      <c r="I8" s="38" t="s">
        <v>13</v>
      </c>
      <c r="J8" s="31" t="s">
        <v>6</v>
      </c>
      <c r="K8" s="32" t="s">
        <v>7</v>
      </c>
      <c r="L8" s="33" t="s">
        <v>8</v>
      </c>
      <c r="M8" s="31" t="s">
        <v>23</v>
      </c>
      <c r="N8" s="39" t="s">
        <v>10</v>
      </c>
      <c r="O8" s="40" t="s">
        <v>15</v>
      </c>
    </row>
    <row r="9" spans="1:15" ht="13.5" thickBot="1">
      <c r="A9" s="34">
        <v>1</v>
      </c>
      <c r="B9" s="35">
        <v>2</v>
      </c>
      <c r="C9" s="36">
        <v>3</v>
      </c>
      <c r="D9" s="52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46">
        <v>14</v>
      </c>
      <c r="O9" s="45">
        <v>15</v>
      </c>
    </row>
    <row r="10" spans="1:15" ht="13.5" thickBot="1">
      <c r="A10" s="91">
        <v>852</v>
      </c>
      <c r="B10" s="69"/>
      <c r="C10" s="70"/>
      <c r="D10" s="73" t="s">
        <v>33</v>
      </c>
      <c r="E10" s="77">
        <v>4112061</v>
      </c>
      <c r="F10" s="77">
        <f>SUM(F11,F13,F16)</f>
        <v>173</v>
      </c>
      <c r="G10" s="77">
        <f>SUM(G11,G13,G16)</f>
        <v>80612</v>
      </c>
      <c r="H10" s="77">
        <f aca="true" t="shared" si="0" ref="H10:H17">E10+F10-G10</f>
        <v>4031622</v>
      </c>
      <c r="I10" s="77">
        <f aca="true" t="shared" si="1" ref="I10:I17">H10-O10</f>
        <v>4031622</v>
      </c>
      <c r="J10" s="77">
        <v>600</v>
      </c>
      <c r="K10" s="77">
        <v>3602617</v>
      </c>
      <c r="L10" s="77">
        <v>428405</v>
      </c>
      <c r="M10" s="77"/>
      <c r="N10" s="77"/>
      <c r="O10" s="78"/>
    </row>
    <row r="11" spans="1:15" ht="75" customHeight="1">
      <c r="A11" s="67"/>
      <c r="B11" s="92">
        <v>85212</v>
      </c>
      <c r="C11" s="72"/>
      <c r="D11" s="74" t="s">
        <v>34</v>
      </c>
      <c r="E11" s="75">
        <v>3605754</v>
      </c>
      <c r="F11" s="75">
        <f>SUM(F12)</f>
        <v>0</v>
      </c>
      <c r="G11" s="75">
        <f>SUM(G12)</f>
        <v>72654</v>
      </c>
      <c r="H11" s="75">
        <f t="shared" si="0"/>
        <v>3533100</v>
      </c>
      <c r="I11" s="75">
        <f t="shared" si="1"/>
        <v>3533100</v>
      </c>
      <c r="J11" s="75">
        <v>100</v>
      </c>
      <c r="K11" s="75">
        <v>3533000</v>
      </c>
      <c r="L11" s="75"/>
      <c r="M11" s="75"/>
      <c r="N11" s="75"/>
      <c r="O11" s="76"/>
    </row>
    <row r="12" spans="1:15" ht="78" customHeight="1">
      <c r="A12" s="68"/>
      <c r="B12" s="79"/>
      <c r="C12" s="80" t="s">
        <v>25</v>
      </c>
      <c r="D12" s="81" t="s">
        <v>27</v>
      </c>
      <c r="E12" s="82">
        <v>3605654</v>
      </c>
      <c r="F12" s="82"/>
      <c r="G12" s="82">
        <v>72654</v>
      </c>
      <c r="H12" s="82">
        <f t="shared" si="0"/>
        <v>3533000</v>
      </c>
      <c r="I12" s="82">
        <f t="shared" si="1"/>
        <v>3533000</v>
      </c>
      <c r="J12" s="82"/>
      <c r="K12" s="82">
        <v>3533000</v>
      </c>
      <c r="L12" s="82"/>
      <c r="M12" s="82"/>
      <c r="N12" s="82"/>
      <c r="O12" s="83"/>
    </row>
    <row r="13" spans="1:16" ht="115.5" customHeight="1">
      <c r="A13" s="84"/>
      <c r="B13" s="71">
        <v>85213</v>
      </c>
      <c r="C13" s="72"/>
      <c r="D13" s="74" t="s">
        <v>35</v>
      </c>
      <c r="E13" s="75">
        <v>15700</v>
      </c>
      <c r="F13" s="75">
        <f>SUM(F14:F15)</f>
        <v>173</v>
      </c>
      <c r="G13" s="75">
        <f>SUM(G14:G15)</f>
        <v>4273</v>
      </c>
      <c r="H13" s="75">
        <f t="shared" si="0"/>
        <v>11600</v>
      </c>
      <c r="I13" s="75">
        <f t="shared" si="1"/>
        <v>11600</v>
      </c>
      <c r="J13" s="75"/>
      <c r="K13" s="75">
        <v>7700</v>
      </c>
      <c r="L13" s="75">
        <v>3900</v>
      </c>
      <c r="M13" s="75"/>
      <c r="N13" s="75"/>
      <c r="O13" s="76"/>
      <c r="P13" s="66"/>
    </row>
    <row r="14" spans="1:16" ht="75.75" customHeight="1">
      <c r="A14" s="85"/>
      <c r="B14" s="104"/>
      <c r="C14" s="105" t="s">
        <v>25</v>
      </c>
      <c r="D14" s="81" t="s">
        <v>27</v>
      </c>
      <c r="E14" s="106">
        <v>7527</v>
      </c>
      <c r="F14" s="106">
        <v>173</v>
      </c>
      <c r="G14" s="106"/>
      <c r="H14" s="106">
        <f t="shared" si="0"/>
        <v>7700</v>
      </c>
      <c r="I14" s="106">
        <f t="shared" si="1"/>
        <v>7700</v>
      </c>
      <c r="J14" s="106"/>
      <c r="K14" s="106">
        <v>7700</v>
      </c>
      <c r="L14" s="106"/>
      <c r="M14" s="106"/>
      <c r="N14" s="106"/>
      <c r="O14" s="107"/>
      <c r="P14" s="66"/>
    </row>
    <row r="15" spans="1:16" ht="52.5" customHeight="1">
      <c r="A15" s="85"/>
      <c r="B15" s="86"/>
      <c r="C15" s="87" t="s">
        <v>26</v>
      </c>
      <c r="D15" s="88" t="s">
        <v>28</v>
      </c>
      <c r="E15" s="89">
        <v>8173</v>
      </c>
      <c r="F15" s="89"/>
      <c r="G15" s="89">
        <v>4273</v>
      </c>
      <c r="H15" s="89">
        <f t="shared" si="0"/>
        <v>3900</v>
      </c>
      <c r="I15" s="89">
        <f t="shared" si="1"/>
        <v>3900</v>
      </c>
      <c r="J15" s="89"/>
      <c r="K15" s="89"/>
      <c r="L15" s="89">
        <v>3900</v>
      </c>
      <c r="M15" s="89"/>
      <c r="N15" s="89"/>
      <c r="O15" s="90"/>
      <c r="P15" s="66"/>
    </row>
    <row r="16" spans="1:16" ht="51.75" customHeight="1">
      <c r="A16" s="85"/>
      <c r="B16" s="98">
        <v>85214</v>
      </c>
      <c r="C16" s="99"/>
      <c r="D16" s="100" t="s">
        <v>36</v>
      </c>
      <c r="E16" s="101">
        <v>158300</v>
      </c>
      <c r="F16" s="101">
        <f>SUM(F17)</f>
        <v>0</v>
      </c>
      <c r="G16" s="101">
        <f>SUM(G17)</f>
        <v>3685</v>
      </c>
      <c r="H16" s="101">
        <f t="shared" si="0"/>
        <v>154615</v>
      </c>
      <c r="I16" s="101">
        <f t="shared" si="1"/>
        <v>154615</v>
      </c>
      <c r="J16" s="101"/>
      <c r="K16" s="101">
        <v>57717</v>
      </c>
      <c r="L16" s="101">
        <v>96898</v>
      </c>
      <c r="M16" s="101"/>
      <c r="N16" s="102"/>
      <c r="O16" s="103"/>
      <c r="P16" s="66"/>
    </row>
    <row r="17" spans="1:16" ht="78" customHeight="1" thickBot="1">
      <c r="A17" s="84"/>
      <c r="B17" s="93"/>
      <c r="C17" s="94" t="s">
        <v>25</v>
      </c>
      <c r="D17" s="81" t="s">
        <v>27</v>
      </c>
      <c r="E17" s="95">
        <v>61402</v>
      </c>
      <c r="F17" s="95"/>
      <c r="G17" s="95">
        <v>3685</v>
      </c>
      <c r="H17" s="95">
        <f t="shared" si="0"/>
        <v>57717</v>
      </c>
      <c r="I17" s="95">
        <f t="shared" si="1"/>
        <v>57717</v>
      </c>
      <c r="J17" s="95"/>
      <c r="K17" s="95">
        <v>57717</v>
      </c>
      <c r="L17" s="95"/>
      <c r="M17" s="95"/>
      <c r="N17" s="96"/>
      <c r="O17" s="97"/>
      <c r="P17" s="66"/>
    </row>
    <row r="18" spans="1:15" ht="13.5" thickBot="1">
      <c r="A18" s="15"/>
      <c r="B18" s="14"/>
      <c r="C18" s="16"/>
      <c r="D18" s="17" t="s">
        <v>1</v>
      </c>
      <c r="E18" s="29">
        <v>47355944</v>
      </c>
      <c r="F18" s="29">
        <f>SUM(F10)</f>
        <v>173</v>
      </c>
      <c r="G18" s="29">
        <f>SUM(G10)</f>
        <v>80612</v>
      </c>
      <c r="H18" s="29">
        <f>E18+F18-G18</f>
        <v>47275505</v>
      </c>
      <c r="I18" s="29">
        <f>H18-O18</f>
        <v>42267173</v>
      </c>
      <c r="J18" s="18">
        <v>26953185</v>
      </c>
      <c r="K18" s="18">
        <v>3805243</v>
      </c>
      <c r="L18" s="18">
        <v>623032</v>
      </c>
      <c r="M18" s="18">
        <v>216123</v>
      </c>
      <c r="N18" s="47">
        <v>10669590</v>
      </c>
      <c r="O18" s="48">
        <v>5008332</v>
      </c>
    </row>
    <row r="19" spans="1:15" ht="12.75">
      <c r="A19" s="41"/>
      <c r="B19" s="41"/>
      <c r="C19" s="62"/>
      <c r="D19" s="63"/>
      <c r="E19" s="64"/>
      <c r="F19" s="64"/>
      <c r="G19" s="64"/>
      <c r="H19" s="64"/>
      <c r="I19" s="64"/>
      <c r="J19" s="65"/>
      <c r="K19" s="65"/>
      <c r="L19" s="65"/>
      <c r="M19" s="65"/>
      <c r="N19" s="65"/>
      <c r="O19" s="64"/>
    </row>
    <row r="20" spans="11:14" ht="12.75">
      <c r="K20" s="5"/>
      <c r="L20" s="5" t="s">
        <v>30</v>
      </c>
      <c r="M20" s="5"/>
      <c r="N20" s="5"/>
    </row>
    <row r="21" spans="11:15" ht="12.75">
      <c r="K21" s="5"/>
      <c r="L21" s="5"/>
      <c r="M21" s="5"/>
      <c r="N21" s="5"/>
      <c r="O21" s="5"/>
    </row>
    <row r="22" spans="11:15" ht="12.75">
      <c r="K22" s="5"/>
      <c r="L22" s="5"/>
      <c r="M22" s="5"/>
      <c r="N22" s="5"/>
      <c r="O22" s="5"/>
    </row>
    <row r="23" spans="11:15" ht="12.75">
      <c r="K23" s="5"/>
      <c r="L23" s="5" t="s">
        <v>29</v>
      </c>
      <c r="M23" s="5"/>
      <c r="N23" s="5"/>
      <c r="O23" s="5"/>
    </row>
    <row r="24" spans="12:15" ht="12.75">
      <c r="L24" s="5"/>
      <c r="M24" s="5"/>
      <c r="N24" s="5"/>
      <c r="O24" s="5"/>
    </row>
  </sheetData>
  <printOptions/>
  <pageMargins left="0.3937007874015748" right="0.3937007874015748" top="0.3937007874015748" bottom="0.5905511811023623" header="0.11811023622047245" footer="0.5118110236220472"/>
  <pageSetup firstPageNumber="2" useFirstPageNumber="1" horizontalDpi="300" verticalDpi="300" orientation="landscape" paperSize="9" r:id="rId1"/>
  <headerFooter alignWithMargins="0">
    <oddFooter>&amp;C&amp;P+0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skarbnik</cp:lastModifiedBy>
  <cp:lastPrinted>2009-12-02T09:06:50Z</cp:lastPrinted>
  <dcterms:created xsi:type="dcterms:W3CDTF">2003-12-14T13:10:40Z</dcterms:created>
  <dcterms:modified xsi:type="dcterms:W3CDTF">2009-12-02T19:36:52Z</dcterms:modified>
  <cp:category/>
  <cp:version/>
  <cp:contentType/>
  <cp:contentStatus/>
</cp:coreProperties>
</file>