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'Arkusz1'!$A$1:$J$52</definedName>
    <definedName name="suma04">'Arkusz1'!#REF!</definedName>
    <definedName name="_xlnm.Print_Titles" localSheetId="0">'Arkusz1'!$6:$9</definedName>
  </definedNames>
  <calcPr fullCalcOnLoad="1"/>
</workbook>
</file>

<file path=xl/sharedStrings.xml><?xml version="1.0" encoding="utf-8"?>
<sst xmlns="http://schemas.openxmlformats.org/spreadsheetml/2006/main" count="67" uniqueCount="51">
  <si>
    <t>§</t>
  </si>
  <si>
    <t>Dz.</t>
  </si>
  <si>
    <t>Rozdz.</t>
  </si>
  <si>
    <t>Nazwa</t>
  </si>
  <si>
    <t>bieżące</t>
  </si>
  <si>
    <t xml:space="preserve">Wydatki </t>
  </si>
  <si>
    <t>majątkowe</t>
  </si>
  <si>
    <t>Wydatki</t>
  </si>
  <si>
    <t>Zwięk-</t>
  </si>
  <si>
    <t>szenia</t>
  </si>
  <si>
    <t>Zmniej-</t>
  </si>
  <si>
    <t xml:space="preserve">Plan po </t>
  </si>
  <si>
    <t>Plan na</t>
  </si>
  <si>
    <t xml:space="preserve">zmianach      </t>
  </si>
  <si>
    <t>w tym:</t>
  </si>
  <si>
    <t>2010 r.</t>
  </si>
  <si>
    <t xml:space="preserve">                        WYDATKI BUDŻETU GMINY NA 2010 ROK </t>
  </si>
  <si>
    <t>Załącznik nr 1</t>
  </si>
  <si>
    <t>Wójta Gminy Białe Błota</t>
  </si>
  <si>
    <t>WYDATKI OGÓŁEM</t>
  </si>
  <si>
    <t>Katarzyna Kirstein-Piotrowska</t>
  </si>
  <si>
    <t xml:space="preserve">          Wójt Gminy</t>
  </si>
  <si>
    <t>Wynagrodzenia bezosobowe</t>
  </si>
  <si>
    <t>do Zarządzenia Nr  396</t>
  </si>
  <si>
    <t>z dnia 10 maja 2010 r.</t>
  </si>
  <si>
    <t>GOSPODARKA KOMUNALNA I OCHRONA ŚRODOWISKA</t>
  </si>
  <si>
    <t>BEZPIECZEŃSTWO PUBLICZNE I OCHRONA PRZECIWPOŻAROWA</t>
  </si>
  <si>
    <t>Ochotnicze straże pożarne</t>
  </si>
  <si>
    <t>Zakup materiałów i wyposażenia</t>
  </si>
  <si>
    <t>Zakup usług pozostałych</t>
  </si>
  <si>
    <t>Składki na ubezpieczenia społeczne</t>
  </si>
  <si>
    <t>Składki na Fundusz Pracy</t>
  </si>
  <si>
    <t>Zakup usług zdrowotnych</t>
  </si>
  <si>
    <t>Zakup materaiłów i wyposażenia</t>
  </si>
  <si>
    <t>Odpis na ZFŚS</t>
  </si>
  <si>
    <t>Zakup usług remontowych</t>
  </si>
  <si>
    <t>Urzędy gmin</t>
  </si>
  <si>
    <t>Pozostała działalnosć</t>
  </si>
  <si>
    <t>ADMINISTRACJA PUBLICZNA</t>
  </si>
  <si>
    <t>Urzędy wojewódzkie</t>
  </si>
  <si>
    <t>Rady gmin</t>
  </si>
  <si>
    <t>DZIAŁALNOŚĆ USŁUGOWA</t>
  </si>
  <si>
    <t>Plany zagospodarowania przestrzennego</t>
  </si>
  <si>
    <t>Cmentarze</t>
  </si>
  <si>
    <t>Wpłaty na PFRON</t>
  </si>
  <si>
    <t>Zakup akcesoriów komputerowych, w tym programów i licencji</t>
  </si>
  <si>
    <t>Różne opłaty i składki</t>
  </si>
  <si>
    <t>DOCHODY OD OSÓB PRAWNYCH, OD OSÓB FIZYCZNYCH I OD INNYCH JEDNOSTEK NIEPOSIADAJĄCYCH OSOBOWOŚCI PRAWNEJ ORAZ WYDATKI ZWIĄZANE Z ICH POBOREM</t>
  </si>
  <si>
    <t>Pobór podatków, opłat i niepodatkowych należności budżetowych</t>
  </si>
  <si>
    <t>Zakup materiałów papierniczych do sprzetu drukarskiego i urządzeń kserograficznych</t>
  </si>
  <si>
    <t>Wpływy i wydatki związane z gromadzeniem środków z opłat i kar za korzystanie ze środowiska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</si>
</sst>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</numFmts>
  <fonts count="13">
    <font>
      <sz val="10"/>
      <name val="Arial CE"/>
      <family val="0"/>
    </font>
    <font>
      <sz val="10"/>
      <name val="Times New Roman"/>
      <family val="1"/>
    </font>
    <font>
      <sz val="12"/>
      <name val="Arial CE"/>
      <family val="0"/>
    </font>
    <font>
      <i/>
      <sz val="10"/>
      <name val="Arial CE"/>
      <family val="0"/>
    </font>
    <font>
      <i/>
      <sz val="9"/>
      <name val="Times New Roman"/>
      <family val="1"/>
    </font>
    <font>
      <sz val="9"/>
      <name val="Arial CE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9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3" fontId="4" fillId="0" borderId="1" xfId="0" applyNumberFormat="1" applyFont="1" applyBorder="1" applyAlignment="1">
      <alignment horizontal="center" vertical="top" wrapText="1"/>
    </xf>
    <xf numFmtId="3" fontId="4" fillId="0" borderId="2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0" fontId="6" fillId="0" borderId="3" xfId="0" applyFont="1" applyBorder="1" applyAlignment="1">
      <alignment vertical="top" wrapText="1"/>
    </xf>
    <xf numFmtId="0" fontId="6" fillId="0" borderId="4" xfId="0" applyFont="1" applyBorder="1" applyAlignment="1">
      <alignment vertical="top" wrapText="1"/>
    </xf>
    <xf numFmtId="0" fontId="6" fillId="0" borderId="4" xfId="0" applyFont="1" applyBorder="1" applyAlignment="1">
      <alignment horizontal="center" vertical="top" wrapText="1"/>
    </xf>
    <xf numFmtId="3" fontId="6" fillId="0" borderId="4" xfId="0" applyNumberFormat="1" applyFont="1" applyBorder="1" applyAlignment="1">
      <alignment horizontal="center" vertical="top" wrapText="1"/>
    </xf>
    <xf numFmtId="3" fontId="6" fillId="0" borderId="5" xfId="0" applyNumberFormat="1" applyFont="1" applyBorder="1" applyAlignment="1">
      <alignment horizontal="center" vertical="top" wrapText="1"/>
    </xf>
    <xf numFmtId="3" fontId="6" fillId="0" borderId="6" xfId="0" applyNumberFormat="1" applyFont="1" applyBorder="1" applyAlignment="1">
      <alignment vertical="top" wrapText="1"/>
    </xf>
    <xf numFmtId="0" fontId="6" fillId="0" borderId="7" xfId="0" applyFont="1" applyBorder="1" applyAlignment="1">
      <alignment vertical="top" wrapText="1"/>
    </xf>
    <xf numFmtId="0" fontId="6" fillId="0" borderId="8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  <xf numFmtId="3" fontId="6" fillId="0" borderId="8" xfId="0" applyNumberFormat="1" applyFont="1" applyBorder="1" applyAlignment="1">
      <alignment horizontal="center" vertical="top" wrapText="1"/>
    </xf>
    <xf numFmtId="3" fontId="6" fillId="0" borderId="9" xfId="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6" fillId="0" borderId="11" xfId="0" applyFont="1" applyBorder="1" applyAlignment="1">
      <alignment horizontal="center" vertical="top" wrapText="1"/>
    </xf>
    <xf numFmtId="3" fontId="6" fillId="0" borderId="11" xfId="0" applyNumberFormat="1" applyFont="1" applyBorder="1" applyAlignment="1">
      <alignment horizontal="center" vertical="top" wrapText="1"/>
    </xf>
    <xf numFmtId="3" fontId="6" fillId="0" borderId="12" xfId="0" applyNumberFormat="1" applyFont="1" applyBorder="1" applyAlignment="1">
      <alignment horizontal="center" vertical="top"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3" fontId="9" fillId="0" borderId="0" xfId="0" applyNumberFormat="1" applyFont="1" applyAlignment="1">
      <alignment/>
    </xf>
    <xf numFmtId="0" fontId="4" fillId="0" borderId="13" xfId="0" applyFont="1" applyBorder="1" applyAlignment="1" quotePrefix="1">
      <alignment horizontal="center" vertical="top" wrapText="1"/>
    </xf>
    <xf numFmtId="0" fontId="12" fillId="2" borderId="9" xfId="0" applyFont="1" applyFill="1" applyBorder="1" applyAlignment="1">
      <alignment horizontal="center" vertical="top" wrapText="1"/>
    </xf>
    <xf numFmtId="0" fontId="12" fillId="2" borderId="9" xfId="0" applyFont="1" applyFill="1" applyBorder="1" applyAlignment="1">
      <alignment horizontal="left" vertical="top" wrapText="1"/>
    </xf>
    <xf numFmtId="3" fontId="12" fillId="2" borderId="8" xfId="0" applyNumberFormat="1" applyFont="1" applyFill="1" applyBorder="1" applyAlignment="1">
      <alignment horizontal="right" vertical="top" wrapText="1"/>
    </xf>
    <xf numFmtId="3" fontId="12" fillId="2" borderId="9" xfId="0" applyNumberFormat="1" applyFont="1" applyFill="1" applyBorder="1" applyAlignment="1">
      <alignment horizontal="right" vertical="top" wrapText="1"/>
    </xf>
    <xf numFmtId="3" fontId="12" fillId="2" borderId="14" xfId="0" applyNumberFormat="1" applyFont="1" applyFill="1" applyBorder="1" applyAlignment="1">
      <alignment horizontal="right" vertical="top" wrapText="1"/>
    </xf>
    <xf numFmtId="0" fontId="6" fillId="0" borderId="0" xfId="0" applyFont="1" applyBorder="1" applyAlignment="1">
      <alignment vertical="top" wrapText="1"/>
    </xf>
    <xf numFmtId="0" fontId="7" fillId="0" borderId="0" xfId="0" applyFont="1" applyBorder="1" applyAlignment="1">
      <alignment vertical="center" wrapText="1"/>
    </xf>
    <xf numFmtId="3" fontId="6" fillId="0" borderId="0" xfId="0" applyNumberFormat="1" applyFont="1" applyBorder="1" applyAlignment="1">
      <alignment vertical="center" wrapText="1"/>
    </xf>
    <xf numFmtId="0" fontId="4" fillId="0" borderId="15" xfId="0" applyFont="1" applyBorder="1" applyAlignment="1" quotePrefix="1">
      <alignment horizontal="center" vertical="top" wrapText="1"/>
    </xf>
    <xf numFmtId="0" fontId="7" fillId="3" borderId="13" xfId="0" applyFont="1" applyFill="1" applyBorder="1" applyAlignment="1" quotePrefix="1">
      <alignment horizontal="center" vertical="top" wrapText="1"/>
    </xf>
    <xf numFmtId="0" fontId="7" fillId="3" borderId="16" xfId="0" applyFont="1" applyFill="1" applyBorder="1" applyAlignment="1">
      <alignment horizontal="center" vertical="top" wrapText="1"/>
    </xf>
    <xf numFmtId="0" fontId="7" fillId="3" borderId="16" xfId="0" applyFont="1" applyFill="1" applyBorder="1" applyAlignment="1">
      <alignment horizontal="left" vertical="top" wrapText="1"/>
    </xf>
    <xf numFmtId="3" fontId="7" fillId="3" borderId="1" xfId="0" applyNumberFormat="1" applyFont="1" applyFill="1" applyBorder="1" applyAlignment="1">
      <alignment horizontal="right" vertical="top" wrapText="1"/>
    </xf>
    <xf numFmtId="3" fontId="7" fillId="3" borderId="16" xfId="0" applyNumberFormat="1" applyFont="1" applyFill="1" applyBorder="1" applyAlignment="1">
      <alignment horizontal="right" vertical="top" wrapText="1"/>
    </xf>
    <xf numFmtId="3" fontId="7" fillId="3" borderId="2" xfId="0" applyNumberFormat="1" applyFont="1" applyFill="1" applyBorder="1" applyAlignment="1">
      <alignment horizontal="right" vertical="top" wrapText="1"/>
    </xf>
    <xf numFmtId="0" fontId="4" fillId="0" borderId="17" xfId="0" applyFont="1" applyBorder="1" applyAlignment="1" quotePrefix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left" vertical="top" wrapText="1"/>
    </xf>
    <xf numFmtId="3" fontId="6" fillId="0" borderId="19" xfId="0" applyNumberFormat="1" applyFont="1" applyBorder="1" applyAlignment="1">
      <alignment horizontal="right" vertical="top" wrapText="1"/>
    </xf>
    <xf numFmtId="3" fontId="6" fillId="0" borderId="18" xfId="0" applyNumberFormat="1" applyFont="1" applyBorder="1" applyAlignment="1">
      <alignment horizontal="right" vertical="top" wrapText="1"/>
    </xf>
    <xf numFmtId="3" fontId="6" fillId="0" borderId="20" xfId="0" applyNumberFormat="1" applyFont="1" applyBorder="1" applyAlignment="1">
      <alignment horizontal="right" vertical="top" wrapText="1"/>
    </xf>
    <xf numFmtId="3" fontId="6" fillId="0" borderId="20" xfId="0" applyNumberFormat="1" applyFont="1" applyBorder="1" applyAlignment="1">
      <alignment horizontal="center" vertical="top" wrapText="1"/>
    </xf>
    <xf numFmtId="3" fontId="6" fillId="0" borderId="21" xfId="0" applyNumberFormat="1" applyFont="1" applyBorder="1" applyAlignment="1">
      <alignment horizontal="right" vertical="top" wrapText="1"/>
    </xf>
    <xf numFmtId="3" fontId="1" fillId="0" borderId="0" xfId="0" applyNumberFormat="1" applyFont="1" applyAlignment="1">
      <alignment/>
    </xf>
    <xf numFmtId="0" fontId="6" fillId="0" borderId="22" xfId="0" applyFont="1" applyBorder="1" applyAlignment="1">
      <alignment vertical="top" wrapText="1"/>
    </xf>
    <xf numFmtId="0" fontId="6" fillId="0" borderId="23" xfId="0" applyFont="1" applyBorder="1" applyAlignment="1">
      <alignment vertical="top" wrapText="1"/>
    </xf>
    <xf numFmtId="0" fontId="7" fillId="0" borderId="23" xfId="0" applyFont="1" applyBorder="1" applyAlignment="1">
      <alignment vertical="center" wrapText="1"/>
    </xf>
    <xf numFmtId="3" fontId="6" fillId="0" borderId="23" xfId="0" applyNumberFormat="1" applyFont="1" applyBorder="1" applyAlignment="1">
      <alignment vertical="center" wrapText="1"/>
    </xf>
    <xf numFmtId="3" fontId="6" fillId="0" borderId="24" xfId="0" applyNumberFormat="1" applyFont="1" applyBorder="1" applyAlignment="1">
      <alignment horizontal="right" vertical="center" wrapText="1"/>
    </xf>
    <xf numFmtId="3" fontId="6" fillId="0" borderId="24" xfId="0" applyNumberFormat="1" applyFont="1" applyBorder="1" applyAlignment="1">
      <alignment horizontal="center" vertical="center" wrapText="1"/>
    </xf>
    <xf numFmtId="3" fontId="6" fillId="0" borderId="25" xfId="0" applyNumberFormat="1" applyFont="1" applyBorder="1" applyAlignment="1">
      <alignment horizontal="right" vertical="center" wrapText="1"/>
    </xf>
    <xf numFmtId="3" fontId="6" fillId="0" borderId="24" xfId="0" applyNumberFormat="1" applyFont="1" applyBorder="1" applyAlignment="1">
      <alignment vertical="center" wrapText="1"/>
    </xf>
    <xf numFmtId="3" fontId="6" fillId="0" borderId="0" xfId="0" applyNumberFormat="1" applyFont="1" applyBorder="1" applyAlignment="1">
      <alignment horizontal="right" vertical="center" wrapText="1"/>
    </xf>
    <xf numFmtId="3" fontId="6" fillId="0" borderId="0" xfId="0" applyNumberFormat="1" applyFont="1" applyBorder="1" applyAlignment="1">
      <alignment horizontal="center" vertical="center" wrapText="1"/>
    </xf>
    <xf numFmtId="3" fontId="6" fillId="0" borderId="0" xfId="0" applyNumberFormat="1" applyFont="1" applyBorder="1" applyAlignment="1">
      <alignment horizontal="right" vertical="center" wrapText="1"/>
    </xf>
    <xf numFmtId="0" fontId="4" fillId="0" borderId="26" xfId="0" applyFont="1" applyBorder="1" applyAlignment="1" quotePrefix="1">
      <alignment horizontal="center" vertical="top" wrapText="1"/>
    </xf>
    <xf numFmtId="3" fontId="5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0" fontId="6" fillId="0" borderId="27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0" fontId="12" fillId="2" borderId="27" xfId="0" applyFont="1" applyFill="1" applyBorder="1" applyAlignment="1">
      <alignment horizontal="center" vertical="top" wrapText="1"/>
    </xf>
    <xf numFmtId="0" fontId="4" fillId="0" borderId="10" xfId="0" applyFont="1" applyBorder="1" applyAlignment="1" quotePrefix="1">
      <alignment horizontal="center" vertical="top" wrapText="1"/>
    </xf>
    <xf numFmtId="0" fontId="7" fillId="3" borderId="23" xfId="0" applyFont="1" applyFill="1" applyBorder="1" applyAlignment="1">
      <alignment horizontal="center" vertical="top" wrapText="1"/>
    </xf>
    <xf numFmtId="0" fontId="7" fillId="3" borderId="22" xfId="0" applyFont="1" applyFill="1" applyBorder="1" applyAlignment="1" quotePrefix="1">
      <alignment horizontal="center" vertical="top" wrapText="1"/>
    </xf>
    <xf numFmtId="0" fontId="6" fillId="0" borderId="26" xfId="0" applyFont="1" applyBorder="1" applyAlignment="1" quotePrefix="1">
      <alignment horizontal="center" vertical="top" wrapText="1"/>
    </xf>
    <xf numFmtId="0" fontId="12" fillId="2" borderId="28" xfId="0" applyFont="1" applyFill="1" applyBorder="1" applyAlignment="1">
      <alignment horizontal="center" vertical="top" wrapText="1"/>
    </xf>
    <xf numFmtId="0" fontId="7" fillId="3" borderId="23" xfId="0" applyFont="1" applyFill="1" applyBorder="1" applyAlignment="1">
      <alignment horizontal="left" vertical="top" wrapText="1"/>
    </xf>
    <xf numFmtId="3" fontId="7" fillId="3" borderId="24" xfId="0" applyNumberFormat="1" applyFont="1" applyFill="1" applyBorder="1" applyAlignment="1">
      <alignment horizontal="right" vertical="top" wrapText="1"/>
    </xf>
    <xf numFmtId="3" fontId="7" fillId="3" borderId="23" xfId="0" applyNumberFormat="1" applyFont="1" applyFill="1" applyBorder="1" applyAlignment="1">
      <alignment horizontal="right" vertical="top" wrapText="1"/>
    </xf>
    <xf numFmtId="3" fontId="7" fillId="3" borderId="29" xfId="0" applyNumberFormat="1" applyFont="1" applyFill="1" applyBorder="1" applyAlignment="1">
      <alignment horizontal="right" vertical="top" wrapText="1"/>
    </xf>
    <xf numFmtId="3" fontId="6" fillId="0" borderId="30" xfId="0" applyNumberFormat="1" applyFont="1" applyBorder="1" applyAlignment="1">
      <alignment horizontal="right" vertical="top" wrapText="1"/>
    </xf>
    <xf numFmtId="3" fontId="6" fillId="0" borderId="27" xfId="0" applyNumberFormat="1" applyFont="1" applyBorder="1" applyAlignment="1">
      <alignment horizontal="right" vertical="top" wrapText="1"/>
    </xf>
    <xf numFmtId="3" fontId="6" fillId="0" borderId="31" xfId="0" applyNumberFormat="1" applyFont="1" applyBorder="1" applyAlignment="1">
      <alignment horizontal="right" vertical="top" wrapText="1"/>
    </xf>
    <xf numFmtId="3" fontId="6" fillId="0" borderId="8" xfId="0" applyNumberFormat="1" applyFont="1" applyBorder="1" applyAlignment="1">
      <alignment horizontal="right" vertical="top" wrapText="1"/>
    </xf>
    <xf numFmtId="3" fontId="6" fillId="0" borderId="9" xfId="0" applyNumberFormat="1" applyFont="1" applyBorder="1" applyAlignment="1">
      <alignment horizontal="right" vertical="top" wrapText="1"/>
    </xf>
    <xf numFmtId="3" fontId="6" fillId="0" borderId="14" xfId="0" applyNumberFormat="1" applyFont="1" applyBorder="1" applyAlignment="1">
      <alignment horizontal="right" vertical="top" wrapText="1"/>
    </xf>
    <xf numFmtId="3" fontId="12" fillId="2" borderId="30" xfId="0" applyNumberFormat="1" applyFont="1" applyFill="1" applyBorder="1" applyAlignment="1">
      <alignment horizontal="right" vertical="top" wrapText="1"/>
    </xf>
    <xf numFmtId="3" fontId="12" fillId="2" borderId="27" xfId="0" applyNumberFormat="1" applyFont="1" applyFill="1" applyBorder="1" applyAlignment="1">
      <alignment horizontal="right" vertical="top" wrapText="1"/>
    </xf>
    <xf numFmtId="3" fontId="12" fillId="2" borderId="31" xfId="0" applyNumberFormat="1" applyFont="1" applyFill="1" applyBorder="1" applyAlignment="1">
      <alignment horizontal="right" vertical="top" wrapText="1"/>
    </xf>
    <xf numFmtId="3" fontId="12" fillId="2" borderId="11" xfId="0" applyNumberFormat="1" applyFont="1" applyFill="1" applyBorder="1" applyAlignment="1">
      <alignment horizontal="right" vertical="top" wrapText="1"/>
    </xf>
    <xf numFmtId="3" fontId="12" fillId="2" borderId="28" xfId="0" applyNumberFormat="1" applyFont="1" applyFill="1" applyBorder="1" applyAlignment="1">
      <alignment horizontal="right" vertical="top" wrapText="1"/>
    </xf>
    <xf numFmtId="3" fontId="12" fillId="2" borderId="12" xfId="0" applyNumberFormat="1" applyFont="1" applyFill="1" applyBorder="1" applyAlignment="1">
      <alignment horizontal="right" vertical="top" wrapText="1"/>
    </xf>
    <xf numFmtId="0" fontId="6" fillId="0" borderId="27" xfId="0" applyFont="1" applyBorder="1" applyAlignment="1">
      <alignment horizontal="left" vertical="top" wrapText="1"/>
    </xf>
    <xf numFmtId="0" fontId="6" fillId="0" borderId="9" xfId="0" applyFont="1" applyBorder="1" applyAlignment="1">
      <alignment horizontal="left" vertical="top" wrapText="1"/>
    </xf>
    <xf numFmtId="0" fontId="12" fillId="2" borderId="27" xfId="0" applyFont="1" applyFill="1" applyBorder="1" applyAlignment="1">
      <alignment horizontal="left" vertical="top" wrapText="1"/>
    </xf>
    <xf numFmtId="0" fontId="12" fillId="2" borderId="28" xfId="0" applyFont="1" applyFill="1" applyBorder="1" applyAlignment="1">
      <alignment horizontal="left" vertical="top" wrapText="1"/>
    </xf>
    <xf numFmtId="0" fontId="6" fillId="0" borderId="30" xfId="0" applyFont="1" applyBorder="1" applyAlignment="1">
      <alignment horizontal="left" vertical="top" wrapText="1"/>
    </xf>
    <xf numFmtId="0" fontId="5" fillId="0" borderId="0" xfId="0" applyFont="1" applyBorder="1" applyAlignment="1">
      <alignment/>
    </xf>
    <xf numFmtId="3" fontId="5" fillId="0" borderId="0" xfId="0" applyNumberFormat="1" applyFont="1" applyBorder="1" applyAlignment="1">
      <alignment horizontal="left"/>
    </xf>
    <xf numFmtId="0" fontId="12" fillId="2" borderId="9" xfId="0" applyFont="1" applyFill="1" applyBorder="1" applyAlignment="1">
      <alignment horizontal="center" vertical="top" wrapText="1"/>
    </xf>
    <xf numFmtId="0" fontId="12" fillId="2" borderId="9" xfId="0" applyFont="1" applyFill="1" applyBorder="1" applyAlignment="1">
      <alignment horizontal="left" vertical="top" wrapText="1"/>
    </xf>
    <xf numFmtId="3" fontId="12" fillId="2" borderId="8" xfId="0" applyNumberFormat="1" applyFont="1" applyFill="1" applyBorder="1" applyAlignment="1">
      <alignment horizontal="right" vertical="top" wrapText="1"/>
    </xf>
    <xf numFmtId="3" fontId="12" fillId="2" borderId="9" xfId="0" applyNumberFormat="1" applyFont="1" applyFill="1" applyBorder="1" applyAlignment="1">
      <alignment horizontal="right" vertical="top" wrapText="1"/>
    </xf>
    <xf numFmtId="3" fontId="12" fillId="2" borderId="14" xfId="0" applyNumberFormat="1" applyFont="1" applyFill="1" applyBorder="1" applyAlignment="1">
      <alignment horizontal="right" vertical="top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00"/>
  <sheetViews>
    <sheetView tabSelected="1" zoomScaleSheetLayoutView="100" workbookViewId="0" topLeftCell="A1">
      <selection activeCell="O10" sqref="O10"/>
    </sheetView>
  </sheetViews>
  <sheetFormatPr defaultColWidth="9.00390625" defaultRowHeight="12.75"/>
  <cols>
    <col min="1" max="1" width="3.625" style="3" customWidth="1"/>
    <col min="2" max="2" width="5.25390625" style="3" customWidth="1"/>
    <col min="3" max="3" width="5.00390625" style="3" bestFit="1" customWidth="1"/>
    <col min="4" max="4" width="23.625" style="5" customWidth="1"/>
    <col min="5" max="5" width="9.625" style="6" customWidth="1"/>
    <col min="6" max="6" width="6.75390625" style="6" customWidth="1"/>
    <col min="7" max="7" width="7.00390625" style="6" customWidth="1"/>
    <col min="8" max="8" width="9.875" style="6" customWidth="1"/>
    <col min="9" max="9" width="10.00390625" style="6" customWidth="1"/>
    <col min="10" max="10" width="11.00390625" style="7" customWidth="1"/>
    <col min="11" max="16384" width="9.125" style="3" customWidth="1"/>
  </cols>
  <sheetData>
    <row r="1" spans="1:35" ht="12.75">
      <c r="A1" s="104"/>
      <c r="B1" s="104"/>
      <c r="C1" s="104"/>
      <c r="D1" s="104"/>
      <c r="E1" s="73"/>
      <c r="F1" s="73"/>
      <c r="G1" s="73"/>
      <c r="H1" s="105" t="s">
        <v>17</v>
      </c>
      <c r="I1" s="74"/>
      <c r="J1" s="74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2"/>
    </row>
    <row r="2" spans="1:10" ht="12.75">
      <c r="A2" s="104"/>
      <c r="B2" s="104"/>
      <c r="C2" s="104"/>
      <c r="D2" s="104"/>
      <c r="E2" s="73"/>
      <c r="F2" s="73"/>
      <c r="G2" s="73"/>
      <c r="H2" s="73" t="s">
        <v>23</v>
      </c>
      <c r="I2" s="74"/>
      <c r="J2" s="74"/>
    </row>
    <row r="3" spans="1:11" ht="12.75" customHeight="1">
      <c r="A3" s="13"/>
      <c r="B3" s="13"/>
      <c r="C3" s="13"/>
      <c r="D3" s="13"/>
      <c r="E3" s="14"/>
      <c r="F3" s="14"/>
      <c r="G3" s="14"/>
      <c r="H3" s="73" t="s">
        <v>18</v>
      </c>
      <c r="I3" s="74"/>
      <c r="J3" s="15"/>
      <c r="K3" s="4"/>
    </row>
    <row r="4" spans="1:10" ht="12.75">
      <c r="A4" s="13"/>
      <c r="B4" s="13"/>
      <c r="C4" s="13"/>
      <c r="D4" s="13"/>
      <c r="E4" s="14"/>
      <c r="F4" s="14"/>
      <c r="G4" s="14"/>
      <c r="H4" s="73" t="s">
        <v>24</v>
      </c>
      <c r="I4" s="74"/>
      <c r="J4" s="15"/>
    </row>
    <row r="5" spans="1:10" s="4" customFormat="1" ht="16.5" thickBot="1">
      <c r="A5" s="33" t="s">
        <v>16</v>
      </c>
      <c r="B5" s="34"/>
      <c r="C5" s="34"/>
      <c r="D5" s="34"/>
      <c r="E5" s="35"/>
      <c r="F5" s="15"/>
      <c r="G5" s="15"/>
      <c r="H5" s="15"/>
      <c r="I5" s="14"/>
      <c r="J5" s="14"/>
    </row>
    <row r="6" spans="1:10" ht="15" customHeight="1">
      <c r="A6" s="16"/>
      <c r="B6" s="17"/>
      <c r="C6" s="18"/>
      <c r="D6" s="18"/>
      <c r="E6" s="19"/>
      <c r="F6" s="20"/>
      <c r="G6" s="20"/>
      <c r="H6" s="20"/>
      <c r="I6" s="59" t="s">
        <v>14</v>
      </c>
      <c r="J6" s="21"/>
    </row>
    <row r="7" spans="1:10" ht="16.5" customHeight="1">
      <c r="A7" s="22" t="s">
        <v>1</v>
      </c>
      <c r="B7" s="23" t="s">
        <v>2</v>
      </c>
      <c r="C7" s="24" t="s">
        <v>0</v>
      </c>
      <c r="D7" s="25" t="s">
        <v>3</v>
      </c>
      <c r="E7" s="26" t="s">
        <v>12</v>
      </c>
      <c r="F7" s="27" t="s">
        <v>8</v>
      </c>
      <c r="G7" s="27" t="s">
        <v>10</v>
      </c>
      <c r="H7" s="27" t="s">
        <v>11</v>
      </c>
      <c r="I7" s="27" t="s">
        <v>5</v>
      </c>
      <c r="J7" s="58" t="s">
        <v>7</v>
      </c>
    </row>
    <row r="8" spans="1:10" ht="51" customHeight="1">
      <c r="A8" s="28"/>
      <c r="B8" s="29"/>
      <c r="C8" s="30"/>
      <c r="D8" s="30"/>
      <c r="E8" s="31" t="s">
        <v>15</v>
      </c>
      <c r="F8" s="31" t="s">
        <v>9</v>
      </c>
      <c r="G8" s="31" t="s">
        <v>9</v>
      </c>
      <c r="H8" s="31" t="s">
        <v>13</v>
      </c>
      <c r="I8" s="31" t="s">
        <v>4</v>
      </c>
      <c r="J8" s="32" t="s">
        <v>6</v>
      </c>
    </row>
    <row r="9" spans="1:10" s="8" customFormat="1" ht="13.5" thickBot="1">
      <c r="A9" s="36">
        <v>1</v>
      </c>
      <c r="B9" s="12">
        <v>2</v>
      </c>
      <c r="C9" s="12">
        <v>3</v>
      </c>
      <c r="D9" s="12">
        <v>4</v>
      </c>
      <c r="E9" s="10">
        <v>5</v>
      </c>
      <c r="F9" s="10">
        <v>6</v>
      </c>
      <c r="G9" s="10">
        <v>7</v>
      </c>
      <c r="H9" s="10">
        <v>8</v>
      </c>
      <c r="I9" s="10">
        <v>9</v>
      </c>
      <c r="J9" s="11">
        <v>10</v>
      </c>
    </row>
    <row r="10" spans="1:10" s="8" customFormat="1" ht="24.75" thickBot="1">
      <c r="A10" s="46">
        <v>710</v>
      </c>
      <c r="B10" s="47"/>
      <c r="C10" s="47"/>
      <c r="D10" s="48" t="s">
        <v>41</v>
      </c>
      <c r="E10" s="49">
        <v>290000</v>
      </c>
      <c r="F10" s="50">
        <f>SUM(F11,F14)</f>
        <v>20500</v>
      </c>
      <c r="G10" s="50">
        <f>SUM(G11,G14)</f>
        <v>20500</v>
      </c>
      <c r="H10" s="50">
        <f aca="true" t="shared" si="0" ref="H10:H47">E10+F10-G10</f>
        <v>290000</v>
      </c>
      <c r="I10" s="50">
        <f aca="true" t="shared" si="1" ref="I10:I47">H10-J10</f>
        <v>290000</v>
      </c>
      <c r="J10" s="51">
        <v>0</v>
      </c>
    </row>
    <row r="11" spans="1:10" s="8" customFormat="1" ht="24.75" customHeight="1">
      <c r="A11" s="45"/>
      <c r="B11" s="106">
        <v>71004</v>
      </c>
      <c r="C11" s="106"/>
      <c r="D11" s="107" t="s">
        <v>42</v>
      </c>
      <c r="E11" s="108">
        <v>200000</v>
      </c>
      <c r="F11" s="109">
        <f>SUM(F12:F13)</f>
        <v>18000</v>
      </c>
      <c r="G11" s="109">
        <f>SUM(G12:G13)</f>
        <v>18000</v>
      </c>
      <c r="H11" s="109">
        <f t="shared" si="0"/>
        <v>200000</v>
      </c>
      <c r="I11" s="109">
        <f t="shared" si="1"/>
        <v>200000</v>
      </c>
      <c r="J11" s="110"/>
    </row>
    <row r="12" spans="1:10" s="8" customFormat="1" ht="12.75">
      <c r="A12" s="72"/>
      <c r="B12" s="75"/>
      <c r="C12" s="75">
        <v>4170</v>
      </c>
      <c r="D12" s="99" t="s">
        <v>22</v>
      </c>
      <c r="E12" s="87">
        <v>10000</v>
      </c>
      <c r="F12" s="88">
        <v>18000</v>
      </c>
      <c r="G12" s="88"/>
      <c r="H12" s="88">
        <f t="shared" si="0"/>
        <v>28000</v>
      </c>
      <c r="I12" s="88">
        <f t="shared" si="1"/>
        <v>28000</v>
      </c>
      <c r="J12" s="89"/>
    </row>
    <row r="13" spans="1:10" s="8" customFormat="1" ht="12.75">
      <c r="A13" s="45"/>
      <c r="B13" s="76"/>
      <c r="C13" s="76">
        <v>4300</v>
      </c>
      <c r="D13" s="100" t="s">
        <v>29</v>
      </c>
      <c r="E13" s="90">
        <v>190000</v>
      </c>
      <c r="F13" s="91"/>
      <c r="G13" s="91">
        <v>18000</v>
      </c>
      <c r="H13" s="91">
        <f t="shared" si="0"/>
        <v>172000</v>
      </c>
      <c r="I13" s="91">
        <f t="shared" si="1"/>
        <v>172000</v>
      </c>
      <c r="J13" s="92"/>
    </row>
    <row r="14" spans="1:10" s="8" customFormat="1" ht="12.75">
      <c r="A14" s="72"/>
      <c r="B14" s="77">
        <v>71035</v>
      </c>
      <c r="C14" s="77"/>
      <c r="D14" s="101" t="s">
        <v>43</v>
      </c>
      <c r="E14" s="93">
        <v>10000</v>
      </c>
      <c r="F14" s="94">
        <f>SUM(F15:F16)</f>
        <v>2500</v>
      </c>
      <c r="G14" s="94">
        <f>SUM(G15:G16)</f>
        <v>2500</v>
      </c>
      <c r="H14" s="94">
        <f t="shared" si="0"/>
        <v>10000</v>
      </c>
      <c r="I14" s="94">
        <f t="shared" si="1"/>
        <v>10000</v>
      </c>
      <c r="J14" s="95"/>
    </row>
    <row r="15" spans="1:10" s="8" customFormat="1" ht="24">
      <c r="A15" s="45"/>
      <c r="B15" s="76"/>
      <c r="C15" s="76">
        <v>4210</v>
      </c>
      <c r="D15" s="100" t="s">
        <v>28</v>
      </c>
      <c r="E15" s="90">
        <v>3000</v>
      </c>
      <c r="F15" s="91">
        <v>2500</v>
      </c>
      <c r="G15" s="91"/>
      <c r="H15" s="91">
        <f t="shared" si="0"/>
        <v>5500</v>
      </c>
      <c r="I15" s="91">
        <f t="shared" si="1"/>
        <v>5500</v>
      </c>
      <c r="J15" s="92"/>
    </row>
    <row r="16" spans="1:10" s="8" customFormat="1" ht="13.5" thickBot="1">
      <c r="A16" s="52"/>
      <c r="B16" s="53"/>
      <c r="C16" s="53">
        <v>4300</v>
      </c>
      <c r="D16" s="54" t="s">
        <v>29</v>
      </c>
      <c r="E16" s="55">
        <v>7000</v>
      </c>
      <c r="F16" s="56"/>
      <c r="G16" s="56">
        <v>2500</v>
      </c>
      <c r="H16" s="56">
        <f t="shared" si="0"/>
        <v>4500</v>
      </c>
      <c r="I16" s="56">
        <f t="shared" si="1"/>
        <v>4500</v>
      </c>
      <c r="J16" s="57"/>
    </row>
    <row r="17" spans="1:10" s="8" customFormat="1" ht="24.75" thickBot="1">
      <c r="A17" s="80">
        <v>750</v>
      </c>
      <c r="B17" s="79"/>
      <c r="C17" s="79"/>
      <c r="D17" s="83" t="s">
        <v>38</v>
      </c>
      <c r="E17" s="84">
        <v>5011580</v>
      </c>
      <c r="F17" s="85">
        <f>SUM(F18,F22,F25,F32)</f>
        <v>55446</v>
      </c>
      <c r="G17" s="85">
        <f>SUM(G18,G22,G25,G32)</f>
        <v>55446</v>
      </c>
      <c r="H17" s="85">
        <f t="shared" si="0"/>
        <v>5011580</v>
      </c>
      <c r="I17" s="85">
        <f t="shared" si="1"/>
        <v>4905480</v>
      </c>
      <c r="J17" s="86">
        <v>106100</v>
      </c>
    </row>
    <row r="18" spans="1:10" s="8" customFormat="1" ht="12.75">
      <c r="A18" s="78"/>
      <c r="B18" s="82">
        <v>75011</v>
      </c>
      <c r="C18" s="82"/>
      <c r="D18" s="102" t="s">
        <v>39</v>
      </c>
      <c r="E18" s="96">
        <v>249750</v>
      </c>
      <c r="F18" s="97">
        <f>SUM(F19:F21)</f>
        <v>2300</v>
      </c>
      <c r="G18" s="97">
        <f>SUM(G19:G21)</f>
        <v>2300</v>
      </c>
      <c r="H18" s="97">
        <f t="shared" si="0"/>
        <v>249750</v>
      </c>
      <c r="I18" s="97">
        <f t="shared" si="1"/>
        <v>249750</v>
      </c>
      <c r="J18" s="98"/>
    </row>
    <row r="19" spans="1:10" s="8" customFormat="1" ht="12.75">
      <c r="A19" s="45"/>
      <c r="B19" s="76"/>
      <c r="C19" s="76">
        <v>4140</v>
      </c>
      <c r="D19" s="100" t="s">
        <v>44</v>
      </c>
      <c r="E19" s="90">
        <v>2300</v>
      </c>
      <c r="F19" s="91"/>
      <c r="G19" s="91">
        <v>1300</v>
      </c>
      <c r="H19" s="91">
        <f t="shared" si="0"/>
        <v>1000</v>
      </c>
      <c r="I19" s="91">
        <f t="shared" si="1"/>
        <v>1000</v>
      </c>
      <c r="J19" s="92"/>
    </row>
    <row r="20" spans="1:10" s="8" customFormat="1" ht="12.75">
      <c r="A20" s="81"/>
      <c r="B20" s="75"/>
      <c r="C20" s="75">
        <v>4300</v>
      </c>
      <c r="D20" s="99" t="s">
        <v>29</v>
      </c>
      <c r="E20" s="87">
        <v>7000</v>
      </c>
      <c r="F20" s="88"/>
      <c r="G20" s="88">
        <v>1000</v>
      </c>
      <c r="H20" s="88">
        <f t="shared" si="0"/>
        <v>6000</v>
      </c>
      <c r="I20" s="88">
        <f t="shared" si="1"/>
        <v>6000</v>
      </c>
      <c r="J20" s="89"/>
    </row>
    <row r="21" spans="1:10" s="8" customFormat="1" ht="39" customHeight="1">
      <c r="A21" s="45"/>
      <c r="B21" s="76"/>
      <c r="C21" s="76">
        <v>4750</v>
      </c>
      <c r="D21" s="100" t="s">
        <v>45</v>
      </c>
      <c r="E21" s="90">
        <v>1400</v>
      </c>
      <c r="F21" s="91">
        <v>2300</v>
      </c>
      <c r="G21" s="91"/>
      <c r="H21" s="91">
        <f t="shared" si="0"/>
        <v>3700</v>
      </c>
      <c r="I21" s="91">
        <f t="shared" si="1"/>
        <v>3700</v>
      </c>
      <c r="J21" s="92"/>
    </row>
    <row r="22" spans="1:10" s="8" customFormat="1" ht="12.75">
      <c r="A22" s="81"/>
      <c r="B22" s="77">
        <v>75022</v>
      </c>
      <c r="C22" s="77"/>
      <c r="D22" s="101" t="s">
        <v>40</v>
      </c>
      <c r="E22" s="93">
        <v>153200</v>
      </c>
      <c r="F22" s="94">
        <f>SUM(F23:F24)</f>
        <v>370</v>
      </c>
      <c r="G22" s="94">
        <f>SUM(G23:G24)</f>
        <v>370</v>
      </c>
      <c r="H22" s="94">
        <f t="shared" si="0"/>
        <v>153200</v>
      </c>
      <c r="I22" s="94">
        <f t="shared" si="1"/>
        <v>153200</v>
      </c>
      <c r="J22" s="95"/>
    </row>
    <row r="23" spans="1:10" s="8" customFormat="1" ht="24">
      <c r="A23" s="45"/>
      <c r="B23" s="76"/>
      <c r="C23" s="76">
        <v>4210</v>
      </c>
      <c r="D23" s="100" t="s">
        <v>28</v>
      </c>
      <c r="E23" s="90">
        <v>1600</v>
      </c>
      <c r="F23" s="91"/>
      <c r="G23" s="91">
        <v>370</v>
      </c>
      <c r="H23" s="91">
        <f t="shared" si="0"/>
        <v>1230</v>
      </c>
      <c r="I23" s="91">
        <f t="shared" si="1"/>
        <v>1230</v>
      </c>
      <c r="J23" s="92"/>
    </row>
    <row r="24" spans="1:10" s="8" customFormat="1" ht="12.75">
      <c r="A24" s="72"/>
      <c r="B24" s="75"/>
      <c r="C24" s="75">
        <v>4300</v>
      </c>
      <c r="D24" s="99" t="s">
        <v>29</v>
      </c>
      <c r="E24" s="87">
        <v>0</v>
      </c>
      <c r="F24" s="88">
        <v>370</v>
      </c>
      <c r="G24" s="88"/>
      <c r="H24" s="88">
        <f t="shared" si="0"/>
        <v>370</v>
      </c>
      <c r="I24" s="88">
        <f t="shared" si="1"/>
        <v>370</v>
      </c>
      <c r="J24" s="89"/>
    </row>
    <row r="25" spans="1:10" s="8" customFormat="1" ht="12.75">
      <c r="A25" s="45"/>
      <c r="B25" s="37">
        <v>75023</v>
      </c>
      <c r="C25" s="37"/>
      <c r="D25" s="38" t="s">
        <v>36</v>
      </c>
      <c r="E25" s="39">
        <v>4165713</v>
      </c>
      <c r="F25" s="40">
        <f>SUM(F26:F31)</f>
        <v>40639</v>
      </c>
      <c r="G25" s="40">
        <f>SUM(G26:G31)</f>
        <v>40639</v>
      </c>
      <c r="H25" s="40">
        <f t="shared" si="0"/>
        <v>4165713</v>
      </c>
      <c r="I25" s="40">
        <f t="shared" si="1"/>
        <v>4065713</v>
      </c>
      <c r="J25" s="41">
        <v>100000</v>
      </c>
    </row>
    <row r="26" spans="1:10" s="8" customFormat="1" ht="12.75">
      <c r="A26" s="72"/>
      <c r="B26" s="75"/>
      <c r="C26" s="75">
        <v>4140</v>
      </c>
      <c r="D26" s="103" t="s">
        <v>44</v>
      </c>
      <c r="E26" s="87">
        <v>4500</v>
      </c>
      <c r="F26" s="88"/>
      <c r="G26" s="88">
        <v>2000</v>
      </c>
      <c r="H26" s="88">
        <f t="shared" si="0"/>
        <v>2500</v>
      </c>
      <c r="I26" s="88">
        <f t="shared" si="1"/>
        <v>2500</v>
      </c>
      <c r="J26" s="89"/>
    </row>
    <row r="27" spans="1:10" s="8" customFormat="1" ht="12.75">
      <c r="A27" s="45"/>
      <c r="B27" s="76"/>
      <c r="C27" s="76">
        <v>4270</v>
      </c>
      <c r="D27" s="100" t="s">
        <v>35</v>
      </c>
      <c r="E27" s="90">
        <v>50000</v>
      </c>
      <c r="F27" s="91"/>
      <c r="G27" s="91">
        <v>18639</v>
      </c>
      <c r="H27" s="91">
        <f t="shared" si="0"/>
        <v>31361</v>
      </c>
      <c r="I27" s="91">
        <f t="shared" si="1"/>
        <v>31361</v>
      </c>
      <c r="J27" s="92"/>
    </row>
    <row r="28" spans="1:10" s="8" customFormat="1" ht="12.75">
      <c r="A28" s="72"/>
      <c r="B28" s="75"/>
      <c r="C28" s="75">
        <v>4440</v>
      </c>
      <c r="D28" s="99" t="s">
        <v>34</v>
      </c>
      <c r="E28" s="87">
        <v>50000</v>
      </c>
      <c r="F28" s="88">
        <v>639</v>
      </c>
      <c r="G28" s="88"/>
      <c r="H28" s="88">
        <f t="shared" si="0"/>
        <v>50639</v>
      </c>
      <c r="I28" s="88">
        <f t="shared" si="1"/>
        <v>50639</v>
      </c>
      <c r="J28" s="89"/>
    </row>
    <row r="29" spans="1:10" s="8" customFormat="1" ht="36">
      <c r="A29" s="45"/>
      <c r="B29" s="76"/>
      <c r="C29" s="76">
        <v>4750</v>
      </c>
      <c r="D29" s="100" t="s">
        <v>45</v>
      </c>
      <c r="E29" s="90">
        <v>24000</v>
      </c>
      <c r="F29" s="91">
        <v>20000</v>
      </c>
      <c r="G29" s="91"/>
      <c r="H29" s="91">
        <f t="shared" si="0"/>
        <v>44000</v>
      </c>
      <c r="I29" s="91">
        <f t="shared" si="1"/>
        <v>44000</v>
      </c>
      <c r="J29" s="92"/>
    </row>
    <row r="30" spans="1:10" s="8" customFormat="1" ht="24">
      <c r="A30" s="72"/>
      <c r="B30" s="75"/>
      <c r="C30" s="75">
        <v>4210</v>
      </c>
      <c r="D30" s="99" t="s">
        <v>28</v>
      </c>
      <c r="E30" s="87">
        <v>157000</v>
      </c>
      <c r="F30" s="88">
        <v>20000</v>
      </c>
      <c r="G30" s="88"/>
      <c r="H30" s="88">
        <f t="shared" si="0"/>
        <v>177000</v>
      </c>
      <c r="I30" s="88">
        <f t="shared" si="1"/>
        <v>177000</v>
      </c>
      <c r="J30" s="89"/>
    </row>
    <row r="31" spans="1:10" s="8" customFormat="1" ht="12.75">
      <c r="A31" s="45"/>
      <c r="B31" s="76"/>
      <c r="C31" s="76">
        <v>4300</v>
      </c>
      <c r="D31" s="100" t="s">
        <v>29</v>
      </c>
      <c r="E31" s="90">
        <v>337800</v>
      </c>
      <c r="F31" s="91"/>
      <c r="G31" s="91">
        <v>20000</v>
      </c>
      <c r="H31" s="91">
        <f t="shared" si="0"/>
        <v>317800</v>
      </c>
      <c r="I31" s="91">
        <f t="shared" si="1"/>
        <v>317800</v>
      </c>
      <c r="J31" s="92"/>
    </row>
    <row r="32" spans="1:10" s="8" customFormat="1" ht="12.75">
      <c r="A32" s="72"/>
      <c r="B32" s="77">
        <v>75095</v>
      </c>
      <c r="C32" s="77"/>
      <c r="D32" s="101" t="s">
        <v>37</v>
      </c>
      <c r="E32" s="93">
        <v>376917</v>
      </c>
      <c r="F32" s="94">
        <f>SUM(F33:F35)</f>
        <v>12137</v>
      </c>
      <c r="G32" s="94">
        <f>SUM(G33:G35)</f>
        <v>12137</v>
      </c>
      <c r="H32" s="94">
        <f t="shared" si="0"/>
        <v>376917</v>
      </c>
      <c r="I32" s="94">
        <f t="shared" si="1"/>
        <v>370817</v>
      </c>
      <c r="J32" s="95">
        <v>6100</v>
      </c>
    </row>
    <row r="33" spans="1:10" s="8" customFormat="1" ht="12.75">
      <c r="A33" s="45"/>
      <c r="B33" s="76"/>
      <c r="C33" s="76">
        <v>4440</v>
      </c>
      <c r="D33" s="100" t="s">
        <v>34</v>
      </c>
      <c r="E33" s="90">
        <v>14000</v>
      </c>
      <c r="F33" s="91">
        <v>12137</v>
      </c>
      <c r="G33" s="91"/>
      <c r="H33" s="91">
        <f t="shared" si="0"/>
        <v>26137</v>
      </c>
      <c r="I33" s="91">
        <f t="shared" si="1"/>
        <v>26137</v>
      </c>
      <c r="J33" s="92"/>
    </row>
    <row r="34" spans="1:10" s="8" customFormat="1" ht="24">
      <c r="A34" s="72"/>
      <c r="B34" s="75"/>
      <c r="C34" s="75">
        <v>4210</v>
      </c>
      <c r="D34" s="99" t="s">
        <v>33</v>
      </c>
      <c r="E34" s="87">
        <v>27000</v>
      </c>
      <c r="F34" s="88"/>
      <c r="G34" s="88">
        <v>6000</v>
      </c>
      <c r="H34" s="88">
        <f t="shared" si="0"/>
        <v>21000</v>
      </c>
      <c r="I34" s="88">
        <f t="shared" si="1"/>
        <v>21000</v>
      </c>
      <c r="J34" s="89"/>
    </row>
    <row r="35" spans="1:10" s="8" customFormat="1" ht="13.5" thickBot="1">
      <c r="A35" s="52"/>
      <c r="B35" s="53"/>
      <c r="C35" s="53">
        <v>4300</v>
      </c>
      <c r="D35" s="54" t="s">
        <v>29</v>
      </c>
      <c r="E35" s="55">
        <v>19817</v>
      </c>
      <c r="F35" s="56"/>
      <c r="G35" s="56">
        <v>6137</v>
      </c>
      <c r="H35" s="56">
        <f t="shared" si="0"/>
        <v>13680</v>
      </c>
      <c r="I35" s="56">
        <f t="shared" si="1"/>
        <v>13680</v>
      </c>
      <c r="J35" s="57"/>
    </row>
    <row r="36" spans="1:10" s="8" customFormat="1" ht="36.75" thickBot="1">
      <c r="A36" s="80">
        <v>754</v>
      </c>
      <c r="B36" s="79"/>
      <c r="C36" s="79"/>
      <c r="D36" s="83" t="s">
        <v>26</v>
      </c>
      <c r="E36" s="84">
        <v>89200</v>
      </c>
      <c r="F36" s="85">
        <f>SUM(F37)</f>
        <v>100</v>
      </c>
      <c r="G36" s="85">
        <f>SUM(G37)</f>
        <v>100</v>
      </c>
      <c r="H36" s="85">
        <f t="shared" si="0"/>
        <v>89200</v>
      </c>
      <c r="I36" s="85">
        <f t="shared" si="1"/>
        <v>84877</v>
      </c>
      <c r="J36" s="86">
        <v>4323</v>
      </c>
    </row>
    <row r="37" spans="1:10" s="8" customFormat="1" ht="12.75">
      <c r="A37" s="78"/>
      <c r="B37" s="82">
        <v>75412</v>
      </c>
      <c r="C37" s="82"/>
      <c r="D37" s="102" t="s">
        <v>27</v>
      </c>
      <c r="E37" s="96">
        <v>26200</v>
      </c>
      <c r="F37" s="97">
        <f>SUM(F38:F39)</f>
        <v>100</v>
      </c>
      <c r="G37" s="97">
        <f>SUM(G38:G39)</f>
        <v>100</v>
      </c>
      <c r="H37" s="97">
        <f t="shared" si="0"/>
        <v>26200</v>
      </c>
      <c r="I37" s="97">
        <f t="shared" si="1"/>
        <v>21877</v>
      </c>
      <c r="J37" s="98">
        <v>4323</v>
      </c>
    </row>
    <row r="38" spans="1:10" s="8" customFormat="1" ht="12.75">
      <c r="A38" s="45"/>
      <c r="B38" s="76"/>
      <c r="C38" s="76">
        <v>4280</v>
      </c>
      <c r="D38" s="100" t="s">
        <v>32</v>
      </c>
      <c r="E38" s="90">
        <v>0</v>
      </c>
      <c r="F38" s="91">
        <v>100</v>
      </c>
      <c r="G38" s="91"/>
      <c r="H38" s="91">
        <f t="shared" si="0"/>
        <v>100</v>
      </c>
      <c r="I38" s="91">
        <f t="shared" si="1"/>
        <v>100</v>
      </c>
      <c r="J38" s="92"/>
    </row>
    <row r="39" spans="1:10" s="8" customFormat="1" ht="13.5" thickBot="1">
      <c r="A39" s="52"/>
      <c r="B39" s="53"/>
      <c r="C39" s="53">
        <v>4430</v>
      </c>
      <c r="D39" s="54" t="s">
        <v>46</v>
      </c>
      <c r="E39" s="55">
        <v>2500</v>
      </c>
      <c r="F39" s="56"/>
      <c r="G39" s="56">
        <v>100</v>
      </c>
      <c r="H39" s="56">
        <f t="shared" si="0"/>
        <v>2400</v>
      </c>
      <c r="I39" s="56">
        <f t="shared" si="1"/>
        <v>2400</v>
      </c>
      <c r="J39" s="57"/>
    </row>
    <row r="40" spans="1:10" s="8" customFormat="1" ht="108.75" thickBot="1">
      <c r="A40" s="80">
        <v>756</v>
      </c>
      <c r="B40" s="79"/>
      <c r="C40" s="79"/>
      <c r="D40" s="83" t="s">
        <v>47</v>
      </c>
      <c r="E40" s="84">
        <v>132721</v>
      </c>
      <c r="F40" s="85">
        <f>SUM(F41)</f>
        <v>5785</v>
      </c>
      <c r="G40" s="85">
        <f>SUM(G41)</f>
        <v>5785</v>
      </c>
      <c r="H40" s="85">
        <f t="shared" si="0"/>
        <v>132721</v>
      </c>
      <c r="I40" s="85">
        <f t="shared" si="1"/>
        <v>132721</v>
      </c>
      <c r="J40" s="86">
        <v>0</v>
      </c>
    </row>
    <row r="41" spans="1:10" s="8" customFormat="1" ht="37.5" customHeight="1">
      <c r="A41" s="78"/>
      <c r="B41" s="82">
        <v>75647</v>
      </c>
      <c r="C41" s="82"/>
      <c r="D41" s="102" t="s">
        <v>48</v>
      </c>
      <c r="E41" s="96">
        <v>132721</v>
      </c>
      <c r="F41" s="97">
        <f>SUM(F42:F47)</f>
        <v>5785</v>
      </c>
      <c r="G41" s="97">
        <f>SUM(G42:G47)</f>
        <v>5785</v>
      </c>
      <c r="H41" s="97">
        <f t="shared" si="0"/>
        <v>132721</v>
      </c>
      <c r="I41" s="97">
        <f t="shared" si="1"/>
        <v>132721</v>
      </c>
      <c r="J41" s="98"/>
    </row>
    <row r="42" spans="1:10" s="8" customFormat="1" ht="12.75">
      <c r="A42" s="45"/>
      <c r="B42" s="76"/>
      <c r="C42" s="76">
        <v>4170</v>
      </c>
      <c r="D42" s="100" t="s">
        <v>22</v>
      </c>
      <c r="E42" s="90">
        <v>9000</v>
      </c>
      <c r="F42" s="91">
        <v>750</v>
      </c>
      <c r="G42" s="91"/>
      <c r="H42" s="91">
        <f t="shared" si="0"/>
        <v>9750</v>
      </c>
      <c r="I42" s="91">
        <f t="shared" si="1"/>
        <v>9750</v>
      </c>
      <c r="J42" s="92"/>
    </row>
    <row r="43" spans="1:10" s="8" customFormat="1" ht="36">
      <c r="A43" s="72"/>
      <c r="B43" s="75"/>
      <c r="C43" s="75">
        <v>4750</v>
      </c>
      <c r="D43" s="103" t="s">
        <v>45</v>
      </c>
      <c r="E43" s="87">
        <v>1200</v>
      </c>
      <c r="F43" s="88">
        <v>5000</v>
      </c>
      <c r="G43" s="88"/>
      <c r="H43" s="88">
        <f t="shared" si="0"/>
        <v>6200</v>
      </c>
      <c r="I43" s="88">
        <f t="shared" si="1"/>
        <v>6200</v>
      </c>
      <c r="J43" s="89"/>
    </row>
    <row r="44" spans="1:10" s="8" customFormat="1" ht="24">
      <c r="A44" s="45"/>
      <c r="B44" s="76"/>
      <c r="C44" s="76">
        <v>4110</v>
      </c>
      <c r="D44" s="100" t="s">
        <v>30</v>
      </c>
      <c r="E44" s="90">
        <v>276</v>
      </c>
      <c r="F44" s="91">
        <v>30</v>
      </c>
      <c r="G44" s="91"/>
      <c r="H44" s="91">
        <f t="shared" si="0"/>
        <v>306</v>
      </c>
      <c r="I44" s="91">
        <f t="shared" si="1"/>
        <v>306</v>
      </c>
      <c r="J44" s="92"/>
    </row>
    <row r="45" spans="1:10" s="8" customFormat="1" ht="12.75">
      <c r="A45" s="72"/>
      <c r="B45" s="75"/>
      <c r="C45" s="75">
        <v>4120</v>
      </c>
      <c r="D45" s="99" t="s">
        <v>31</v>
      </c>
      <c r="E45" s="87">
        <v>45</v>
      </c>
      <c r="F45" s="88">
        <v>5</v>
      </c>
      <c r="G45" s="88"/>
      <c r="H45" s="88">
        <f t="shared" si="0"/>
        <v>50</v>
      </c>
      <c r="I45" s="88">
        <f t="shared" si="1"/>
        <v>50</v>
      </c>
      <c r="J45" s="89"/>
    </row>
    <row r="46" spans="1:10" s="8" customFormat="1" ht="24">
      <c r="A46" s="45"/>
      <c r="B46" s="76"/>
      <c r="C46" s="76">
        <v>4210</v>
      </c>
      <c r="D46" s="100" t="s">
        <v>28</v>
      </c>
      <c r="E46" s="90">
        <v>15000</v>
      </c>
      <c r="F46" s="91"/>
      <c r="G46" s="91">
        <v>3785</v>
      </c>
      <c r="H46" s="91">
        <f t="shared" si="0"/>
        <v>11215</v>
      </c>
      <c r="I46" s="91">
        <f t="shared" si="1"/>
        <v>11215</v>
      </c>
      <c r="J46" s="92"/>
    </row>
    <row r="47" spans="1:10" s="8" customFormat="1" ht="40.5" customHeight="1" thickBot="1">
      <c r="A47" s="52"/>
      <c r="B47" s="53"/>
      <c r="C47" s="53">
        <v>4740</v>
      </c>
      <c r="D47" s="54" t="s">
        <v>49</v>
      </c>
      <c r="E47" s="55">
        <v>5000</v>
      </c>
      <c r="F47" s="56"/>
      <c r="G47" s="56">
        <v>2000</v>
      </c>
      <c r="H47" s="56">
        <f t="shared" si="0"/>
        <v>3000</v>
      </c>
      <c r="I47" s="56">
        <f t="shared" si="1"/>
        <v>3000</v>
      </c>
      <c r="J47" s="57"/>
    </row>
    <row r="48" spans="1:10" s="8" customFormat="1" ht="42" customHeight="1" thickBot="1">
      <c r="A48" s="80">
        <v>900</v>
      </c>
      <c r="B48" s="79"/>
      <c r="C48" s="79"/>
      <c r="D48" s="83" t="s">
        <v>25</v>
      </c>
      <c r="E48" s="84">
        <v>2784284</v>
      </c>
      <c r="F48" s="85">
        <f>SUM(F49)</f>
        <v>25000</v>
      </c>
      <c r="G48" s="85">
        <f>SUM(G49)</f>
        <v>25000</v>
      </c>
      <c r="H48" s="85">
        <f>E48+F48-G48</f>
        <v>2784284</v>
      </c>
      <c r="I48" s="85">
        <f>H48-J48</f>
        <v>1355084</v>
      </c>
      <c r="J48" s="86">
        <v>1429200</v>
      </c>
    </row>
    <row r="49" spans="1:10" s="8" customFormat="1" ht="48" customHeight="1">
      <c r="A49" s="45"/>
      <c r="B49" s="37">
        <v>90019</v>
      </c>
      <c r="C49" s="37"/>
      <c r="D49" s="38" t="s">
        <v>50</v>
      </c>
      <c r="E49" s="39">
        <v>131810</v>
      </c>
      <c r="F49" s="40">
        <f>SUM(F50:F51)</f>
        <v>25000</v>
      </c>
      <c r="G49" s="40">
        <f>SUM(G50:G51)</f>
        <v>25000</v>
      </c>
      <c r="H49" s="40">
        <f>E49+F49-G49</f>
        <v>131810</v>
      </c>
      <c r="I49" s="40">
        <f>H49-J49</f>
        <v>131810</v>
      </c>
      <c r="J49" s="41">
        <f>SUM(J50:J51)</f>
        <v>0</v>
      </c>
    </row>
    <row r="50" spans="1:10" s="8" customFormat="1" ht="24.75" customHeight="1">
      <c r="A50" s="52"/>
      <c r="B50" s="53"/>
      <c r="C50" s="53">
        <v>4210</v>
      </c>
      <c r="D50" s="54" t="s">
        <v>28</v>
      </c>
      <c r="E50" s="55">
        <v>75000</v>
      </c>
      <c r="F50" s="56"/>
      <c r="G50" s="56">
        <v>25000</v>
      </c>
      <c r="H50" s="56">
        <f>E50+F50-G50</f>
        <v>50000</v>
      </c>
      <c r="I50" s="56">
        <f>H50-J50</f>
        <v>50000</v>
      </c>
      <c r="J50" s="57"/>
    </row>
    <row r="51" spans="1:10" s="8" customFormat="1" ht="16.5" customHeight="1" thickBot="1">
      <c r="A51" s="52"/>
      <c r="B51" s="53"/>
      <c r="C51" s="53">
        <v>4300</v>
      </c>
      <c r="D51" s="54" t="s">
        <v>29</v>
      </c>
      <c r="E51" s="55">
        <v>46810</v>
      </c>
      <c r="F51" s="56">
        <v>25000</v>
      </c>
      <c r="G51" s="56"/>
      <c r="H51" s="56">
        <f>E51+F51-G51</f>
        <v>71810</v>
      </c>
      <c r="I51" s="56">
        <f>H51-J51</f>
        <v>71810</v>
      </c>
      <c r="J51" s="57"/>
    </row>
    <row r="52" spans="1:10" s="8" customFormat="1" ht="19.5" customHeight="1" thickBot="1">
      <c r="A52" s="61"/>
      <c r="B52" s="62"/>
      <c r="C52" s="62"/>
      <c r="D52" s="63" t="s">
        <v>19</v>
      </c>
      <c r="E52" s="68">
        <v>58219891</v>
      </c>
      <c r="F52" s="64">
        <f>SUM(F10,F17,F36,F40,F48)</f>
        <v>106831</v>
      </c>
      <c r="G52" s="65">
        <f>SUM(G10,G17,G36,G40,G48)</f>
        <v>106831</v>
      </c>
      <c r="H52" s="64">
        <f>E52+F52-G52</f>
        <v>58219891</v>
      </c>
      <c r="I52" s="66">
        <f>H52-J52</f>
        <v>37313804</v>
      </c>
      <c r="J52" s="67">
        <v>20906087</v>
      </c>
    </row>
    <row r="53" spans="1:10" s="8" customFormat="1" ht="19.5" customHeight="1">
      <c r="A53" s="42"/>
      <c r="B53" s="42"/>
      <c r="C53" s="42"/>
      <c r="D53" s="43"/>
      <c r="E53" s="44"/>
      <c r="F53" s="44"/>
      <c r="G53" s="69"/>
      <c r="H53" s="44"/>
      <c r="I53" s="70"/>
      <c r="J53" s="71"/>
    </row>
    <row r="54" spans="1:10" s="8" customFormat="1" ht="19.5" customHeight="1">
      <c r="A54" s="42"/>
      <c r="B54" s="42"/>
      <c r="C54" s="42"/>
      <c r="D54" s="43"/>
      <c r="E54" s="44"/>
      <c r="F54" s="44"/>
      <c r="G54" s="69"/>
      <c r="H54" s="44"/>
      <c r="I54" s="70"/>
      <c r="J54" s="71"/>
    </row>
    <row r="55" spans="1:8" s="8" customFormat="1" ht="12.75">
      <c r="A55" s="42"/>
      <c r="B55" s="42"/>
      <c r="C55" s="42"/>
      <c r="D55" s="43"/>
      <c r="E55" s="44"/>
      <c r="F55" s="44"/>
      <c r="G55" s="60"/>
      <c r="H55" s="60" t="s">
        <v>21</v>
      </c>
    </row>
    <row r="56" spans="1:8" s="8" customFormat="1" ht="21.75" customHeight="1">
      <c r="A56" s="13"/>
      <c r="B56" s="13"/>
      <c r="C56" s="13"/>
      <c r="D56" s="13"/>
      <c r="E56" s="14"/>
      <c r="F56" s="14"/>
      <c r="G56" s="60"/>
      <c r="H56" s="60"/>
    </row>
    <row r="57" spans="1:8" s="8" customFormat="1" ht="14.25" customHeight="1">
      <c r="A57" s="13"/>
      <c r="B57" s="13"/>
      <c r="C57" s="13"/>
      <c r="D57" s="13"/>
      <c r="E57" s="14"/>
      <c r="F57" s="14"/>
      <c r="G57" s="60"/>
      <c r="H57" s="60" t="s">
        <v>20</v>
      </c>
    </row>
    <row r="58" spans="1:6" s="8" customFormat="1" ht="14.25" customHeight="1">
      <c r="A58" s="13"/>
      <c r="B58" s="13"/>
      <c r="C58" s="13"/>
      <c r="D58" s="13"/>
      <c r="E58" s="14"/>
      <c r="F58" s="14"/>
    </row>
    <row r="59" spans="1:6" s="8" customFormat="1" ht="12.75">
      <c r="A59" s="13"/>
      <c r="B59" s="13"/>
      <c r="C59" s="13"/>
      <c r="D59" s="13"/>
      <c r="E59" s="14"/>
      <c r="F59" s="14"/>
    </row>
    <row r="60" spans="1:8" s="8" customFormat="1" ht="36.75" customHeight="1">
      <c r="A60" s="13"/>
      <c r="B60" s="13"/>
      <c r="C60" s="13"/>
      <c r="D60" s="13"/>
      <c r="E60" s="14"/>
      <c r="F60" s="14"/>
      <c r="G60" s="14"/>
      <c r="H60" s="14"/>
    </row>
    <row r="61" spans="1:8" s="8" customFormat="1" ht="12.75">
      <c r="A61" s="13"/>
      <c r="B61" s="13"/>
      <c r="C61" s="13"/>
      <c r="D61" s="13"/>
      <c r="E61" s="14"/>
      <c r="F61" s="14"/>
      <c r="G61" s="14"/>
      <c r="H61" s="14"/>
    </row>
    <row r="62" spans="1:8" s="8" customFormat="1" ht="14.25" customHeight="1">
      <c r="A62" s="13"/>
      <c r="B62" s="13"/>
      <c r="C62" s="13"/>
      <c r="D62" s="13"/>
      <c r="E62" s="14"/>
      <c r="F62" s="14"/>
      <c r="G62" s="14"/>
      <c r="H62" s="14"/>
    </row>
    <row r="63" spans="1:8" s="8" customFormat="1" ht="12.75">
      <c r="A63" s="13"/>
      <c r="B63" s="13"/>
      <c r="C63" s="13"/>
      <c r="D63" s="13"/>
      <c r="E63" s="14"/>
      <c r="F63" s="14"/>
      <c r="G63" s="14"/>
      <c r="H63" s="14"/>
    </row>
    <row r="64" spans="1:8" s="8" customFormat="1" ht="12.75">
      <c r="A64" s="13"/>
      <c r="B64" s="13"/>
      <c r="C64" s="13"/>
      <c r="D64" s="13"/>
      <c r="E64" s="14"/>
      <c r="F64" s="14"/>
      <c r="G64" s="14"/>
      <c r="H64" s="14"/>
    </row>
    <row r="65" spans="1:8" s="8" customFormat="1" ht="12.75">
      <c r="A65" s="13"/>
      <c r="B65" s="13"/>
      <c r="C65" s="13"/>
      <c r="D65" s="13"/>
      <c r="E65" s="14"/>
      <c r="F65" s="14"/>
      <c r="G65" s="14"/>
      <c r="H65" s="14"/>
    </row>
    <row r="66" spans="1:8" s="8" customFormat="1" ht="13.5" customHeight="1">
      <c r="A66" s="13"/>
      <c r="B66" s="13"/>
      <c r="C66" s="13"/>
      <c r="D66" s="13"/>
      <c r="E66" s="14"/>
      <c r="F66" s="14"/>
      <c r="G66" s="14"/>
      <c r="H66" s="14"/>
    </row>
    <row r="67" spans="1:8" s="8" customFormat="1" ht="27" customHeight="1">
      <c r="A67" s="13"/>
      <c r="B67" s="13"/>
      <c r="C67" s="13"/>
      <c r="D67" s="13"/>
      <c r="E67" s="14"/>
      <c r="F67" s="14"/>
      <c r="G67" s="14"/>
      <c r="H67" s="14"/>
    </row>
    <row r="68" spans="1:10" ht="18" customHeight="1">
      <c r="A68" s="13"/>
      <c r="B68" s="13"/>
      <c r="C68" s="13"/>
      <c r="D68" s="13"/>
      <c r="E68" s="14"/>
      <c r="F68" s="14"/>
      <c r="G68" s="14"/>
      <c r="H68" s="14"/>
      <c r="I68" s="9"/>
      <c r="J68" s="3"/>
    </row>
    <row r="69" spans="1:10" ht="15" customHeight="1">
      <c r="A69" s="13"/>
      <c r="B69" s="13"/>
      <c r="C69" s="13"/>
      <c r="D69" s="13"/>
      <c r="E69" s="14"/>
      <c r="F69" s="14"/>
      <c r="G69" s="14"/>
      <c r="H69" s="14"/>
      <c r="I69" s="9"/>
      <c r="J69" s="3"/>
    </row>
    <row r="70" spans="1:10" ht="15" customHeight="1">
      <c r="A70" s="13"/>
      <c r="B70" s="13"/>
      <c r="C70" s="13"/>
      <c r="D70" s="13"/>
      <c r="E70" s="14"/>
      <c r="F70" s="14"/>
      <c r="G70" s="14"/>
      <c r="H70" s="14"/>
      <c r="I70" s="14"/>
      <c r="J70" s="9"/>
    </row>
    <row r="71" spans="1:10" ht="12.75">
      <c r="A71" s="13"/>
      <c r="B71" s="13"/>
      <c r="C71" s="13"/>
      <c r="D71" s="13"/>
      <c r="E71" s="14"/>
      <c r="F71" s="14"/>
      <c r="G71" s="14"/>
      <c r="H71" s="14"/>
      <c r="I71" s="14"/>
      <c r="J71" s="3"/>
    </row>
    <row r="72" spans="1:10" ht="12.75">
      <c r="A72" s="13"/>
      <c r="B72" s="13"/>
      <c r="C72" s="13"/>
      <c r="D72" s="13"/>
      <c r="E72" s="14"/>
      <c r="F72" s="14"/>
      <c r="G72" s="14"/>
      <c r="H72" s="14"/>
      <c r="I72" s="14"/>
      <c r="J72" s="3"/>
    </row>
    <row r="73" spans="1:10" ht="12.75">
      <c r="A73" s="13"/>
      <c r="B73" s="13"/>
      <c r="C73" s="13"/>
      <c r="D73" s="13"/>
      <c r="E73" s="14"/>
      <c r="F73" s="14"/>
      <c r="G73" s="14"/>
      <c r="H73" s="14"/>
      <c r="I73" s="14"/>
      <c r="J73" s="3"/>
    </row>
    <row r="74" spans="1:10" ht="12.75">
      <c r="A74" s="13"/>
      <c r="B74" s="13"/>
      <c r="C74" s="13"/>
      <c r="D74" s="13"/>
      <c r="E74" s="14"/>
      <c r="F74" s="14"/>
      <c r="G74" s="14"/>
      <c r="H74" s="14"/>
      <c r="I74" s="14"/>
      <c r="J74" s="3"/>
    </row>
    <row r="75" spans="1:10" ht="12.75">
      <c r="A75" s="13"/>
      <c r="B75" s="13"/>
      <c r="C75" s="13"/>
      <c r="D75" s="13"/>
      <c r="E75" s="14"/>
      <c r="F75" s="14"/>
      <c r="G75" s="14"/>
      <c r="H75" s="14"/>
      <c r="I75" s="14"/>
      <c r="J75" s="14"/>
    </row>
    <row r="76" spans="1:10" ht="12.75">
      <c r="A76" s="13"/>
      <c r="B76" s="13"/>
      <c r="C76" s="13"/>
      <c r="D76" s="13"/>
      <c r="E76" s="14"/>
      <c r="F76" s="14"/>
      <c r="G76" s="14"/>
      <c r="H76" s="14"/>
      <c r="I76" s="14"/>
      <c r="J76" s="14"/>
    </row>
    <row r="77" spans="1:10" ht="12.75">
      <c r="A77" s="13"/>
      <c r="B77" s="13"/>
      <c r="C77" s="13"/>
      <c r="D77" s="13"/>
      <c r="E77" s="14"/>
      <c r="F77" s="14"/>
      <c r="G77" s="14"/>
      <c r="H77" s="14"/>
      <c r="I77" s="14"/>
      <c r="J77" s="14"/>
    </row>
    <row r="78" spans="1:10" ht="12.75">
      <c r="A78" s="13"/>
      <c r="B78" s="13"/>
      <c r="C78" s="13"/>
      <c r="D78" s="13"/>
      <c r="E78" s="14"/>
      <c r="F78" s="14"/>
      <c r="G78" s="14"/>
      <c r="H78" s="14"/>
      <c r="I78" s="14"/>
      <c r="J78" s="14"/>
    </row>
    <row r="79" spans="1:10" ht="12.75">
      <c r="A79" s="13"/>
      <c r="B79" s="13"/>
      <c r="C79" s="13"/>
      <c r="D79" s="13"/>
      <c r="E79" s="14"/>
      <c r="F79" s="14"/>
      <c r="G79" s="14"/>
      <c r="H79" s="14"/>
      <c r="I79" s="14"/>
      <c r="J79" s="14"/>
    </row>
    <row r="80" spans="1:10" ht="12.75">
      <c r="A80" s="13"/>
      <c r="B80" s="13"/>
      <c r="C80" s="13"/>
      <c r="D80" s="13"/>
      <c r="E80" s="14"/>
      <c r="F80" s="14"/>
      <c r="G80" s="14"/>
      <c r="H80" s="14"/>
      <c r="I80" s="14"/>
      <c r="J80" s="14"/>
    </row>
    <row r="81" spans="1:10" ht="12.75">
      <c r="A81" s="13"/>
      <c r="B81" s="13"/>
      <c r="C81" s="13"/>
      <c r="D81" s="13"/>
      <c r="E81" s="14"/>
      <c r="F81" s="14"/>
      <c r="G81" s="14"/>
      <c r="H81" s="14"/>
      <c r="I81" s="14"/>
      <c r="J81" s="14"/>
    </row>
    <row r="82" spans="1:10" ht="12.75">
      <c r="A82" s="13"/>
      <c r="B82" s="13"/>
      <c r="C82" s="13"/>
      <c r="D82" s="13"/>
      <c r="E82" s="14"/>
      <c r="F82" s="14"/>
      <c r="G82" s="14"/>
      <c r="H82" s="14"/>
      <c r="I82" s="14"/>
      <c r="J82" s="14"/>
    </row>
    <row r="83" spans="1:10" ht="12.75">
      <c r="A83" s="13"/>
      <c r="B83" s="13"/>
      <c r="C83" s="13"/>
      <c r="D83" s="13"/>
      <c r="E83" s="14"/>
      <c r="F83" s="14"/>
      <c r="G83" s="14"/>
      <c r="H83" s="14"/>
      <c r="I83" s="14"/>
      <c r="J83" s="14"/>
    </row>
    <row r="84" spans="1:10" ht="12.75">
      <c r="A84" s="13"/>
      <c r="B84" s="13"/>
      <c r="C84" s="13"/>
      <c r="D84" s="13"/>
      <c r="E84" s="14"/>
      <c r="F84" s="14"/>
      <c r="G84" s="14"/>
      <c r="H84" s="14"/>
      <c r="I84" s="14"/>
      <c r="J84" s="14"/>
    </row>
    <row r="85" spans="1:10" ht="12.75">
      <c r="A85" s="13"/>
      <c r="B85" s="13"/>
      <c r="C85" s="13"/>
      <c r="D85" s="13"/>
      <c r="E85" s="14"/>
      <c r="F85" s="14"/>
      <c r="G85" s="14"/>
      <c r="H85" s="14"/>
      <c r="I85" s="14"/>
      <c r="J85" s="14"/>
    </row>
    <row r="86" spans="1:10" ht="12.75">
      <c r="A86" s="13"/>
      <c r="B86" s="13"/>
      <c r="C86" s="13"/>
      <c r="D86" s="13"/>
      <c r="E86" s="14"/>
      <c r="F86" s="14"/>
      <c r="G86" s="14"/>
      <c r="H86" s="14"/>
      <c r="I86" s="14"/>
      <c r="J86" s="14"/>
    </row>
    <row r="87" spans="1:10" ht="12.75">
      <c r="A87" s="13"/>
      <c r="B87" s="13"/>
      <c r="C87" s="13"/>
      <c r="D87" s="13"/>
      <c r="E87" s="14"/>
      <c r="F87" s="14"/>
      <c r="G87" s="14"/>
      <c r="H87" s="14"/>
      <c r="I87" s="14"/>
      <c r="J87" s="14"/>
    </row>
    <row r="88" spans="1:10" ht="12.75">
      <c r="A88" s="13"/>
      <c r="B88" s="13"/>
      <c r="C88" s="13"/>
      <c r="D88" s="13"/>
      <c r="E88" s="14"/>
      <c r="F88" s="14"/>
      <c r="G88" s="14"/>
      <c r="H88" s="14"/>
      <c r="I88" s="14"/>
      <c r="J88" s="14"/>
    </row>
    <row r="89" spans="1:10" ht="12.75">
      <c r="A89" s="13"/>
      <c r="B89" s="13"/>
      <c r="C89" s="13"/>
      <c r="D89" s="13"/>
      <c r="E89" s="14"/>
      <c r="F89" s="14"/>
      <c r="G89" s="14"/>
      <c r="H89" s="14"/>
      <c r="I89" s="14"/>
      <c r="J89" s="14"/>
    </row>
    <row r="90" spans="1:10" ht="12.75">
      <c r="A90" s="13"/>
      <c r="B90" s="13"/>
      <c r="C90" s="13"/>
      <c r="D90" s="13"/>
      <c r="E90" s="14"/>
      <c r="F90" s="14"/>
      <c r="G90" s="14"/>
      <c r="H90" s="14"/>
      <c r="I90" s="14"/>
      <c r="J90" s="14"/>
    </row>
    <row r="91" spans="1:10" ht="12.75">
      <c r="A91" s="13"/>
      <c r="B91" s="13"/>
      <c r="C91" s="13"/>
      <c r="D91" s="13"/>
      <c r="E91" s="14"/>
      <c r="F91" s="14"/>
      <c r="G91" s="14"/>
      <c r="H91" s="14"/>
      <c r="I91" s="14"/>
      <c r="J91" s="14"/>
    </row>
    <row r="92" spans="1:10" ht="12.75">
      <c r="A92" s="13"/>
      <c r="B92" s="13"/>
      <c r="C92" s="13"/>
      <c r="D92" s="13"/>
      <c r="E92" s="14"/>
      <c r="F92" s="14"/>
      <c r="G92" s="14"/>
      <c r="H92" s="14"/>
      <c r="I92" s="14"/>
      <c r="J92" s="14"/>
    </row>
    <row r="93" spans="1:10" ht="12.75">
      <c r="A93" s="13"/>
      <c r="B93" s="13"/>
      <c r="C93" s="13"/>
      <c r="D93" s="13"/>
      <c r="E93" s="14"/>
      <c r="F93" s="14"/>
      <c r="G93" s="14"/>
      <c r="H93" s="14"/>
      <c r="I93" s="14"/>
      <c r="J93" s="14"/>
    </row>
    <row r="94" spans="1:10" ht="12.75">
      <c r="A94" s="13"/>
      <c r="B94" s="13"/>
      <c r="C94" s="13"/>
      <c r="D94" s="13"/>
      <c r="E94" s="14"/>
      <c r="F94" s="14"/>
      <c r="G94" s="14"/>
      <c r="H94" s="14"/>
      <c r="I94" s="14"/>
      <c r="J94" s="14"/>
    </row>
    <row r="95" spans="1:10" ht="12.75">
      <c r="A95" s="13"/>
      <c r="B95" s="13"/>
      <c r="C95" s="13"/>
      <c r="D95" s="13"/>
      <c r="E95" s="14"/>
      <c r="F95" s="14"/>
      <c r="G95" s="14"/>
      <c r="H95" s="14"/>
      <c r="I95" s="14"/>
      <c r="J95" s="14"/>
    </row>
    <row r="96" spans="1:10" ht="12.75">
      <c r="A96" s="13"/>
      <c r="B96" s="13"/>
      <c r="C96" s="13"/>
      <c r="D96" s="13"/>
      <c r="E96" s="14"/>
      <c r="F96" s="14"/>
      <c r="G96" s="14"/>
      <c r="H96" s="14"/>
      <c r="I96" s="14"/>
      <c r="J96" s="14"/>
    </row>
    <row r="97" spans="1:10" ht="12.75">
      <c r="A97" s="13"/>
      <c r="B97" s="13"/>
      <c r="C97" s="13"/>
      <c r="D97" s="13"/>
      <c r="E97" s="14"/>
      <c r="F97" s="14"/>
      <c r="G97" s="14"/>
      <c r="H97" s="14"/>
      <c r="I97" s="14"/>
      <c r="J97" s="14"/>
    </row>
    <row r="98" spans="1:10" ht="12.75">
      <c r="A98" s="13"/>
      <c r="B98" s="13"/>
      <c r="C98" s="13"/>
      <c r="D98" s="13"/>
      <c r="E98" s="14"/>
      <c r="F98" s="14"/>
      <c r="G98" s="14"/>
      <c r="H98" s="14"/>
      <c r="I98" s="14"/>
      <c r="J98" s="14"/>
    </row>
    <row r="99" spans="1:10" ht="12.75">
      <c r="A99" s="13"/>
      <c r="B99" s="13"/>
      <c r="C99" s="13"/>
      <c r="D99" s="13"/>
      <c r="E99" s="14"/>
      <c r="F99" s="14"/>
      <c r="G99" s="14"/>
      <c r="H99" s="14"/>
      <c r="I99" s="14"/>
      <c r="J99" s="14"/>
    </row>
    <row r="100" spans="1:10" ht="12.75">
      <c r="A100" s="13"/>
      <c r="B100" s="13"/>
      <c r="C100" s="13"/>
      <c r="D100" s="13"/>
      <c r="E100" s="14"/>
      <c r="F100" s="14"/>
      <c r="G100" s="14"/>
      <c r="H100" s="14"/>
      <c r="I100" s="14"/>
      <c r="J100" s="14"/>
    </row>
  </sheetData>
  <printOptions/>
  <pageMargins left="0.26" right="0.23" top="0.7874015748031497" bottom="0.7874015748031497" header="0.5118110236220472" footer="0.5118110236220472"/>
  <pageSetup horizontalDpi="300" verticalDpi="300" orientation="portrait" paperSize="9" scale="110" r:id="rId1"/>
  <headerFooter alignWithMargins="0">
    <oddFooter>&amp;C&amp;P+1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Białe Błota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Grzegorz Pilarski</dc:creator>
  <cp:keywords/>
  <dc:description/>
  <cp:lastModifiedBy>skarbnik</cp:lastModifiedBy>
  <cp:lastPrinted>2010-06-03T08:23:23Z</cp:lastPrinted>
  <dcterms:created xsi:type="dcterms:W3CDTF">2003-12-14T16:41:29Z</dcterms:created>
  <dcterms:modified xsi:type="dcterms:W3CDTF">2010-06-03T08:23:27Z</dcterms:modified>
  <cp:category/>
  <cp:version/>
  <cp:contentType/>
  <cp:contentStatus/>
</cp:coreProperties>
</file>