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'Arkusz1'!$A$1:$J$34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<sst xmlns="http://schemas.openxmlformats.org/spreadsheetml/2006/main" count="54" uniqueCount="50">
  <si>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</si>
  <si>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</si>
  <si>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</si>
  <si>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</si>
  <si>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</si>
  <si>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</si>
  <si>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</si>
  <si>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</si>
  <si>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</si>
  <si>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</si>
  <si>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</si>
  <si>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</si>
  <si>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</si>
  <si>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</si>
  <si>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</si>
  <si>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</si>
  <si>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</si>
  <si>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</si>
  <si>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</si>
  <si>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</si>
  <si>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</si>
  <si>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</si>
  <si>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4300</t>
  </si>
  <si>
    <t>Zakup usług pozostałych</t>
  </si>
  <si>
    <t>Pozostała działalność</t>
  </si>
  <si>
    <t>Wójt Gminy</t>
  </si>
  <si>
    <t>Katarzyna Kirstein - Piotrowska</t>
  </si>
  <si>
    <t>do Zarządzenia Nr SG.0050.72.2013</t>
  </si>
  <si>
    <t>z dnia 28 października 2013 r.</t>
  </si>
  <si>
    <t>010</t>
  </si>
  <si>
    <t>ROLNICTWO I ŁOWIECTWO</t>
  </si>
  <si>
    <t>01095</t>
  </si>
  <si>
    <t>4110</t>
  </si>
  <si>
    <t>4120</t>
  </si>
  <si>
    <t>4170</t>
  </si>
  <si>
    <t>4430</t>
  </si>
  <si>
    <t>Składki na ubezpieczenia społeczne</t>
  </si>
  <si>
    <t>Składki na Fundusz Pracy</t>
  </si>
  <si>
    <t>Wynagrodzenia bezosobowe</t>
  </si>
  <si>
    <t>Różne opłaty i składki</t>
  </si>
  <si>
    <t>Świadczenia rodzinne, śwaidczenia z funduszu alimentacyjnego oraz składki na ubezpieczenia emerytalne i rentowe z ubezpieczenia społecznego</t>
  </si>
  <si>
    <t>4010</t>
  </si>
  <si>
    <t>4040</t>
  </si>
  <si>
    <t>4280</t>
  </si>
  <si>
    <t>4440</t>
  </si>
  <si>
    <t>4700</t>
  </si>
  <si>
    <t>Wynagrodzenia osobowe pracowników</t>
  </si>
  <si>
    <t>Dodatkowe wynagrodzenie roczne</t>
  </si>
  <si>
    <t>Zakup usług zdrowotnych</t>
  </si>
  <si>
    <t>Odpisy na ZFŚS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</si>
</sst>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SheetLayoutView="100" workbookViewId="0" topLeftCell="A1">
      <selection activeCell="G30" sqref="G30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4" t="s">
        <v>27</v>
      </c>
      <c r="I2" s="74"/>
      <c r="J2" s="74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4" t="s">
        <v>28</v>
      </c>
      <c r="I4" s="74"/>
      <c r="J4" s="74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7" t="s">
        <v>14</v>
      </c>
      <c r="B7" s="77"/>
      <c r="C7" s="77"/>
      <c r="D7" s="77"/>
      <c r="E7" s="77"/>
      <c r="F7" s="77"/>
      <c r="G7" s="77"/>
      <c r="H7" s="77"/>
      <c r="I7" s="77"/>
      <c r="J7" s="77"/>
    </row>
    <row r="8" spans="1:9" s="4" customFormat="1" ht="16.5" customHeight="1" thickBot="1">
      <c r="A8" s="76" t="s">
        <v>18</v>
      </c>
      <c r="B8" s="76"/>
      <c r="C8" s="76"/>
      <c r="D8" s="76"/>
      <c r="E8" s="76"/>
      <c r="F8" s="76"/>
      <c r="G8" s="76"/>
      <c r="H8" s="76"/>
      <c r="I8" s="76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24.75" thickBot="1">
      <c r="A13" s="49" t="s">
        <v>29</v>
      </c>
      <c r="B13" s="50"/>
      <c r="C13" s="50"/>
      <c r="D13" s="51" t="s">
        <v>30</v>
      </c>
      <c r="E13" s="52">
        <f>49261+13891</f>
        <v>63152</v>
      </c>
      <c r="F13" s="43">
        <v>49261</v>
      </c>
      <c r="G13" s="43">
        <f>SUM(G14)</f>
        <v>13891</v>
      </c>
      <c r="H13" s="43">
        <f>SUM(H14)</f>
        <v>0</v>
      </c>
      <c r="I13" s="48">
        <f>SUM(F13+G13-H13)</f>
        <v>63152</v>
      </c>
    </row>
    <row r="14" spans="1:9" s="7" customFormat="1" ht="12.75">
      <c r="A14" s="56"/>
      <c r="B14" s="70" t="s">
        <v>31</v>
      </c>
      <c r="C14" s="58"/>
      <c r="D14" s="59" t="s">
        <v>24</v>
      </c>
      <c r="E14" s="60">
        <f>49261+13891</f>
        <v>63152</v>
      </c>
      <c r="F14" s="61">
        <v>49261</v>
      </c>
      <c r="G14" s="61">
        <f>SUM(G16:G19)</f>
        <v>13891</v>
      </c>
      <c r="H14" s="61">
        <f>SUM(H16:H17)</f>
        <v>0</v>
      </c>
      <c r="I14" s="62">
        <f>SUM(F14+G14-H14)</f>
        <v>63152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49261+13891</f>
        <v>63152</v>
      </c>
      <c r="F15" s="64"/>
      <c r="G15" s="64"/>
      <c r="H15" s="64"/>
      <c r="I15" s="65"/>
    </row>
    <row r="16" spans="1:9" s="7" customFormat="1" ht="25.5">
      <c r="A16" s="57"/>
      <c r="B16" s="53"/>
      <c r="C16" s="54" t="s">
        <v>32</v>
      </c>
      <c r="D16" s="55" t="s">
        <v>36</v>
      </c>
      <c r="E16" s="63"/>
      <c r="F16" s="64">
        <v>104</v>
      </c>
      <c r="G16" s="64">
        <v>39</v>
      </c>
      <c r="H16" s="64"/>
      <c r="I16" s="65">
        <f aca="true" t="shared" si="0" ref="I16:I21">SUM(F16+G16-H16)</f>
        <v>143</v>
      </c>
    </row>
    <row r="17" spans="1:9" s="7" customFormat="1" ht="12.75">
      <c r="A17" s="57"/>
      <c r="B17" s="53"/>
      <c r="C17" s="54" t="s">
        <v>33</v>
      </c>
      <c r="D17" s="55" t="s">
        <v>37</v>
      </c>
      <c r="E17" s="63"/>
      <c r="F17" s="64">
        <v>15</v>
      </c>
      <c r="G17" s="64">
        <v>6</v>
      </c>
      <c r="H17" s="64"/>
      <c r="I17" s="65">
        <f t="shared" si="0"/>
        <v>21</v>
      </c>
    </row>
    <row r="18" spans="1:9" s="7" customFormat="1" ht="12.75">
      <c r="A18" s="72"/>
      <c r="B18" s="73"/>
      <c r="C18" s="54" t="s">
        <v>34</v>
      </c>
      <c r="D18" s="55" t="s">
        <v>38</v>
      </c>
      <c r="E18" s="63"/>
      <c r="F18" s="64">
        <v>600</v>
      </c>
      <c r="G18" s="64">
        <v>228</v>
      </c>
      <c r="H18" s="64"/>
      <c r="I18" s="65">
        <f t="shared" si="0"/>
        <v>828</v>
      </c>
    </row>
    <row r="19" spans="1:9" s="7" customFormat="1" ht="13.5" thickBot="1">
      <c r="A19" s="27"/>
      <c r="B19" s="71"/>
      <c r="C19" s="54" t="s">
        <v>35</v>
      </c>
      <c r="D19" s="55" t="s">
        <v>39</v>
      </c>
      <c r="E19" s="63"/>
      <c r="F19" s="64">
        <v>48295</v>
      </c>
      <c r="G19" s="64">
        <v>13618</v>
      </c>
      <c r="H19" s="64"/>
      <c r="I19" s="65">
        <f t="shared" si="0"/>
        <v>61913</v>
      </c>
    </row>
    <row r="20" spans="1:9" s="7" customFormat="1" ht="13.5" thickBot="1">
      <c r="A20" s="49">
        <v>852</v>
      </c>
      <c r="B20" s="50"/>
      <c r="C20" s="50"/>
      <c r="D20" s="51" t="s">
        <v>21</v>
      </c>
      <c r="E20" s="52">
        <f>4429983+5883+484+26452+4254</f>
        <v>4467056</v>
      </c>
      <c r="F20" s="43">
        <v>4467056</v>
      </c>
      <c r="G20" s="43">
        <f>SUM(G21)</f>
        <v>2360</v>
      </c>
      <c r="H20" s="43">
        <f>SUM(H21)</f>
        <v>2360</v>
      </c>
      <c r="I20" s="48">
        <f t="shared" si="0"/>
        <v>4467056</v>
      </c>
    </row>
    <row r="21" spans="1:9" s="7" customFormat="1" ht="76.5">
      <c r="A21" s="56"/>
      <c r="B21" s="70">
        <v>85212</v>
      </c>
      <c r="C21" s="58"/>
      <c r="D21" s="59" t="s">
        <v>40</v>
      </c>
      <c r="E21" s="60">
        <v>4009100</v>
      </c>
      <c r="F21" s="61">
        <v>4009100</v>
      </c>
      <c r="G21" s="61">
        <f>SUM(G23:G28)</f>
        <v>2360</v>
      </c>
      <c r="H21" s="61">
        <f>SUM(H23:H28)</f>
        <v>2360</v>
      </c>
      <c r="I21" s="62">
        <f t="shared" si="0"/>
        <v>4009100</v>
      </c>
    </row>
    <row r="22" spans="1:9" s="7" customFormat="1" ht="76.5">
      <c r="A22" s="57"/>
      <c r="B22" s="53"/>
      <c r="C22" s="54" t="s">
        <v>17</v>
      </c>
      <c r="D22" s="55" t="s">
        <v>16</v>
      </c>
      <c r="E22" s="63">
        <v>4009100</v>
      </c>
      <c r="F22" s="64"/>
      <c r="G22" s="64"/>
      <c r="H22" s="64"/>
      <c r="I22" s="65"/>
    </row>
    <row r="23" spans="1:9" s="7" customFormat="1" ht="25.5">
      <c r="A23" s="57"/>
      <c r="B23" s="53"/>
      <c r="C23" s="54" t="s">
        <v>41</v>
      </c>
      <c r="D23" s="55" t="s">
        <v>46</v>
      </c>
      <c r="E23" s="63"/>
      <c r="F23" s="64">
        <v>78800</v>
      </c>
      <c r="G23" s="64"/>
      <c r="H23" s="64">
        <v>2000</v>
      </c>
      <c r="I23" s="65">
        <f>SUM(F23+G23-H23)</f>
        <v>76800</v>
      </c>
    </row>
    <row r="24" spans="1:9" s="7" customFormat="1" ht="25.5">
      <c r="A24" s="57"/>
      <c r="B24" s="53"/>
      <c r="C24" s="54" t="s">
        <v>42</v>
      </c>
      <c r="D24" s="55" t="s">
        <v>47</v>
      </c>
      <c r="E24" s="63"/>
      <c r="F24" s="64">
        <v>6200</v>
      </c>
      <c r="G24" s="64"/>
      <c r="H24" s="64">
        <v>2</v>
      </c>
      <c r="I24" s="65"/>
    </row>
    <row r="25" spans="1:9" s="7" customFormat="1" ht="12.75">
      <c r="A25" s="57"/>
      <c r="B25" s="53"/>
      <c r="C25" s="54" t="s">
        <v>43</v>
      </c>
      <c r="D25" s="55" t="s">
        <v>48</v>
      </c>
      <c r="E25" s="63"/>
      <c r="F25" s="64">
        <v>100</v>
      </c>
      <c r="G25" s="64"/>
      <c r="H25" s="64">
        <v>24</v>
      </c>
      <c r="I25" s="65"/>
    </row>
    <row r="26" spans="1:9" s="7" customFormat="1" ht="12.75">
      <c r="A26" s="57"/>
      <c r="B26" s="53"/>
      <c r="C26" s="54" t="s">
        <v>22</v>
      </c>
      <c r="D26" s="55" t="s">
        <v>23</v>
      </c>
      <c r="E26" s="63"/>
      <c r="F26" s="64">
        <v>5390</v>
      </c>
      <c r="G26" s="64">
        <v>2360</v>
      </c>
      <c r="H26" s="64"/>
      <c r="I26" s="65"/>
    </row>
    <row r="27" spans="1:9" s="7" customFormat="1" ht="12.75">
      <c r="A27" s="57"/>
      <c r="B27" s="53"/>
      <c r="C27" s="54" t="s">
        <v>44</v>
      </c>
      <c r="D27" s="55" t="s">
        <v>49</v>
      </c>
      <c r="E27" s="63"/>
      <c r="F27" s="64">
        <v>2200</v>
      </c>
      <c r="G27" s="64"/>
      <c r="H27" s="64">
        <v>12</v>
      </c>
      <c r="I27" s="65"/>
    </row>
    <row r="28" spans="1:9" s="7" customFormat="1" ht="13.5" thickBot="1">
      <c r="A28" s="57"/>
      <c r="B28" s="53"/>
      <c r="C28" s="54" t="s">
        <v>45</v>
      </c>
      <c r="D28" s="55" t="s">
        <v>23</v>
      </c>
      <c r="E28" s="63"/>
      <c r="F28" s="64">
        <v>1000</v>
      </c>
      <c r="G28" s="64"/>
      <c r="H28" s="64">
        <v>322</v>
      </c>
      <c r="I28" s="65">
        <f>SUM(F28+G28-H28)</f>
        <v>678</v>
      </c>
    </row>
    <row r="29" spans="1:9" s="7" customFormat="1" ht="19.5" customHeight="1" thickBot="1">
      <c r="A29" s="31"/>
      <c r="B29" s="32"/>
      <c r="C29" s="32"/>
      <c r="D29" s="42" t="s">
        <v>13</v>
      </c>
      <c r="E29" s="66">
        <f>4509331+49261+19800+60983+2900+500+6383+484+26452+4254+13891</f>
        <v>4694239</v>
      </c>
      <c r="F29" s="67">
        <v>4680348</v>
      </c>
      <c r="G29" s="67">
        <f>SUM(G13+G20)</f>
        <v>16251</v>
      </c>
      <c r="H29" s="68">
        <f>SUM(H20)</f>
        <v>2360</v>
      </c>
      <c r="I29" s="69">
        <f>F29+G29-H29</f>
        <v>4694239</v>
      </c>
    </row>
    <row r="30" spans="1:9" s="7" customFormat="1" ht="12.75">
      <c r="A30" s="28"/>
      <c r="B30" s="28"/>
      <c r="C30" s="28"/>
      <c r="D30" s="29"/>
      <c r="E30" s="30"/>
      <c r="F30" s="30"/>
      <c r="G30" s="30"/>
      <c r="H30" s="33"/>
      <c r="I30" s="30"/>
    </row>
    <row r="31" spans="1:9" s="7" customFormat="1" ht="12.75">
      <c r="A31" s="10"/>
      <c r="B31" s="10"/>
      <c r="C31" s="10"/>
      <c r="D31" s="10"/>
      <c r="E31" s="11"/>
      <c r="F31" s="11"/>
      <c r="G31" s="12"/>
      <c r="H31" s="36" t="s">
        <v>25</v>
      </c>
      <c r="I31" s="36"/>
    </row>
    <row r="32" spans="1:9" s="7" customFormat="1" ht="12.75">
      <c r="A32" s="10"/>
      <c r="B32" s="10"/>
      <c r="C32" s="10"/>
      <c r="D32" s="10"/>
      <c r="E32" s="11"/>
      <c r="F32" s="11"/>
      <c r="G32" s="12"/>
      <c r="H32" s="36"/>
      <c r="I32" s="36"/>
    </row>
    <row r="33" spans="1:9" s="7" customFormat="1" ht="12.75">
      <c r="A33" s="10"/>
      <c r="B33" s="10"/>
      <c r="C33" s="10"/>
      <c r="D33" s="10"/>
      <c r="E33" s="11"/>
      <c r="F33" s="11"/>
      <c r="G33" s="12" t="s">
        <v>26</v>
      </c>
      <c r="H33" s="37"/>
      <c r="I33" s="37"/>
    </row>
    <row r="34" spans="1:10" s="7" customFormat="1" ht="12.75">
      <c r="A34" s="10"/>
      <c r="B34" s="10"/>
      <c r="C34" s="10"/>
      <c r="D34" s="10"/>
      <c r="E34" s="11"/>
      <c r="F34" s="11"/>
      <c r="G34" s="75"/>
      <c r="H34" s="75"/>
      <c r="I34" s="75"/>
      <c r="J34" s="75"/>
    </row>
    <row r="35" spans="1:9" s="7" customFormat="1" ht="36.75" customHeight="1">
      <c r="A35" s="10"/>
      <c r="B35" s="10"/>
      <c r="C35" s="10"/>
      <c r="D35" s="10"/>
      <c r="E35" s="11"/>
      <c r="F35" s="11"/>
      <c r="G35" s="12"/>
      <c r="H35" s="12"/>
      <c r="I35" s="12"/>
    </row>
    <row r="36" spans="1:9" s="7" customFormat="1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s="7" customFormat="1" ht="14.25" customHeight="1">
      <c r="A37" s="10"/>
      <c r="B37" s="10"/>
      <c r="C37" s="10"/>
      <c r="D37" s="10"/>
      <c r="E37" s="11"/>
      <c r="F37" s="11"/>
      <c r="G37" s="11"/>
      <c r="H37" s="11"/>
      <c r="I37" s="11"/>
    </row>
    <row r="38" spans="1:9" s="7" customFormat="1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s="7" customFormat="1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s="7" customFormat="1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s="7" customFormat="1" ht="13.5" customHeight="1">
      <c r="A41" s="10"/>
      <c r="B41" s="10"/>
      <c r="C41" s="10"/>
      <c r="D41" s="10"/>
      <c r="E41" s="11"/>
      <c r="F41" s="11"/>
      <c r="G41" s="11"/>
      <c r="H41" s="11"/>
      <c r="I41" s="11"/>
    </row>
    <row r="42" spans="1:9" s="7" customFormat="1" ht="27" customHeight="1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8" customHeight="1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5" customHeight="1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5" customHeight="1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  <row r="65" spans="1:9" ht="12.75">
      <c r="A65" s="10"/>
      <c r="B65" s="10"/>
      <c r="C65" s="10"/>
      <c r="D65" s="10"/>
      <c r="E65" s="11"/>
      <c r="F65" s="11"/>
      <c r="G65" s="11"/>
      <c r="H65" s="11"/>
      <c r="I65" s="11"/>
    </row>
    <row r="66" spans="1:9" ht="12.75">
      <c r="A66" s="10"/>
      <c r="B66" s="10"/>
      <c r="C66" s="10"/>
      <c r="D66" s="10"/>
      <c r="E66" s="11"/>
      <c r="F66" s="11"/>
      <c r="G66" s="11"/>
      <c r="H66" s="11"/>
      <c r="I66" s="11"/>
    </row>
    <row r="67" spans="1:9" ht="12.75">
      <c r="A67" s="10"/>
      <c r="B67" s="10"/>
      <c r="C67" s="10"/>
      <c r="D67" s="10"/>
      <c r="E67" s="11"/>
      <c r="F67" s="11"/>
      <c r="G67" s="11"/>
      <c r="H67" s="11"/>
      <c r="I67" s="11"/>
    </row>
    <row r="68" spans="1:9" ht="12.75">
      <c r="A68" s="10"/>
      <c r="B68" s="10"/>
      <c r="C68" s="10"/>
      <c r="D68" s="10"/>
      <c r="E68" s="11"/>
      <c r="F68" s="11"/>
      <c r="G68" s="11"/>
      <c r="H68" s="11"/>
      <c r="I68" s="11"/>
    </row>
    <row r="69" spans="1:9" ht="12.75">
      <c r="A69" s="10"/>
      <c r="B69" s="10"/>
      <c r="C69" s="10"/>
      <c r="D69" s="10"/>
      <c r="E69" s="11"/>
      <c r="F69" s="11"/>
      <c r="G69" s="11"/>
      <c r="H69" s="11"/>
      <c r="I69" s="11"/>
    </row>
    <row r="70" spans="1:9" ht="12.75">
      <c r="A70" s="10"/>
      <c r="B70" s="10"/>
      <c r="C70" s="10"/>
      <c r="D70" s="10"/>
      <c r="E70" s="11"/>
      <c r="F70" s="11"/>
      <c r="G70" s="11"/>
      <c r="H70" s="11"/>
      <c r="I70" s="11"/>
    </row>
    <row r="71" spans="1:9" ht="12.75">
      <c r="A71" s="10"/>
      <c r="B71" s="10"/>
      <c r="C71" s="10"/>
      <c r="D71" s="10"/>
      <c r="E71" s="11"/>
      <c r="F71" s="11"/>
      <c r="G71" s="11"/>
      <c r="H71" s="11"/>
      <c r="I71" s="11"/>
    </row>
    <row r="72" spans="1:9" ht="12.75">
      <c r="A72" s="10"/>
      <c r="B72" s="10"/>
      <c r="C72" s="10"/>
      <c r="D72" s="10"/>
      <c r="E72" s="11"/>
      <c r="F72" s="11"/>
      <c r="G72" s="11"/>
      <c r="H72" s="11"/>
      <c r="I72" s="11"/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/>
      <c r="B74" s="10"/>
      <c r="C74" s="10"/>
      <c r="D74" s="10"/>
      <c r="E74" s="11"/>
      <c r="F74" s="11"/>
      <c r="G74" s="11"/>
      <c r="H74" s="11"/>
      <c r="I74" s="11"/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</sheetData>
  <mergeCells count="5">
    <mergeCell ref="H2:J2"/>
    <mergeCell ref="G34:J34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6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2013-10-29T06:39:18Z</cp:lastPrinted>
  <dcterms:created xsi:type="dcterms:W3CDTF">2003-12-14T16:41:29Z</dcterms:created>
  <dcterms:modified xsi:type="dcterms:W3CDTF">2013-10-29T06:39:20Z</dcterms:modified>
  <cp:category/>
  <cp:version/>
  <cp:contentType/>
  <cp:contentStatus/>
</cp:coreProperties>
</file>