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'Arkusz1'!$A$1:$J$41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<sst xmlns="http://schemas.openxmlformats.org/spreadsheetml/2006/main" count="66" uniqueCount="45">
  <si>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</si>
  <si>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</si>
  <si>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</si>
  <si>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</si>
  <si>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</si>
  <si>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</si>
  <si>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</si>
  <si>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</si>
  <si>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</si>
  <si>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</si>
  <si>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</si>
  <si>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</si>
  <si>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</si>
  <si>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</si>
  <si>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</si>
  <si>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</si>
  <si>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</si>
  <si>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2010</t>
  </si>
  <si>
    <t>USTAWAMI W 2013 ROKU</t>
  </si>
  <si>
    <t>zmianach na 2013 r.</t>
  </si>
  <si>
    <t>na 2013 r.</t>
  </si>
  <si>
    <t>POMOC SPOŁECZNA</t>
  </si>
  <si>
    <t>Zakup usług pozostałych</t>
  </si>
  <si>
    <t>4110</t>
  </si>
  <si>
    <t>4120</t>
  </si>
  <si>
    <t>Składki na ubezpieczenia społeczne</t>
  </si>
  <si>
    <t>Składki na Fundusz Pracy</t>
  </si>
  <si>
    <t>4010</t>
  </si>
  <si>
    <t>Wynagrodzenia osobowe pracowników</t>
  </si>
  <si>
    <t>Ośrodki wsparcia</t>
  </si>
  <si>
    <t>4210</t>
  </si>
  <si>
    <t>Świadczenia rodzinne, świadczenia z funduszu  alimentacyjnego oraz składki na ubezpieczenia emerytalne i rentowe z ubezpieczenia społecznego</t>
  </si>
  <si>
    <t>4300</t>
  </si>
  <si>
    <t xml:space="preserve">Wójt Gminy </t>
  </si>
  <si>
    <t>Katarzyna Kirstein - Piotrowska</t>
  </si>
  <si>
    <t>Zakup materiałów i wyposażenia</t>
  </si>
  <si>
    <t>do Zarządzenia Nr SG.0050.83.2013</t>
  </si>
  <si>
    <t>z dnia 20 grudnia 2013 r.</t>
  </si>
  <si>
    <t>4220</t>
  </si>
  <si>
    <t>4260</t>
  </si>
  <si>
    <t>Zakup środków żywności</t>
  </si>
  <si>
    <t>Zakup energii</t>
  </si>
  <si>
    <t>3110</t>
  </si>
  <si>
    <t>Świadczenia społeczne</t>
  </si>
  <si>
    <t>Pozostała działalność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</si>
</sst>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0" fontId="13" fillId="3" borderId="20" xfId="0" applyNumberFormat="1" applyFont="1" applyFill="1" applyBorder="1" applyAlignment="1" applyProtection="1" quotePrefix="1">
      <alignment vertical="top" wrapText="1"/>
      <protection locked="0"/>
    </xf>
    <xf numFmtId="0" fontId="13" fillId="0" borderId="26" xfId="0" applyNumberFormat="1" applyFont="1" applyFill="1" applyBorder="1" applyAlignment="1" applyProtection="1">
      <alignment vertical="top" wrapText="1"/>
      <protection locked="0"/>
    </xf>
    <xf numFmtId="0" fontId="1" fillId="0" borderId="7" xfId="0" applyNumberFormat="1" applyFont="1" applyFill="1" applyBorder="1" applyAlignment="1" applyProtection="1">
      <alignment vertical="top" wrapText="1"/>
      <protection locked="0"/>
    </xf>
    <xf numFmtId="0" fontId="1" fillId="0" borderId="23" xfId="0" applyNumberFormat="1" applyFont="1" applyFill="1" applyBorder="1" applyAlignment="1" applyProtection="1">
      <alignment vertical="top" wrapText="1"/>
      <protection locked="0"/>
    </xf>
    <xf numFmtId="49" fontId="1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3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NumberFormat="1" applyFont="1" applyFill="1" applyBorder="1" applyAlignment="1" applyProtection="1">
      <alignment vertical="top" wrapText="1"/>
      <protection locked="0"/>
    </xf>
    <xf numFmtId="0" fontId="13" fillId="3" borderId="28" xfId="0" applyNumberFormat="1" applyFont="1" applyFill="1" applyBorder="1" applyAlignment="1" applyProtection="1">
      <alignment vertical="top" wrapText="1"/>
      <protection locked="0"/>
    </xf>
    <xf numFmtId="49" fontId="13" fillId="3" borderId="28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8" xfId="0" applyNumberFormat="1" applyFont="1" applyFill="1" applyBorder="1" applyAlignment="1" applyProtection="1">
      <alignment horizontal="left" vertical="top" wrapText="1"/>
      <protection locked="0"/>
    </xf>
    <xf numFmtId="3" fontId="14" fillId="4" borderId="9" xfId="0" applyNumberFormat="1" applyFont="1" applyFill="1" applyBorder="1" applyAlignment="1">
      <alignment horizontal="right" vertical="top" wrapText="1"/>
    </xf>
    <xf numFmtId="3" fontId="14" fillId="4" borderId="29" xfId="0" applyNumberFormat="1" applyFont="1" applyFill="1" applyBorder="1" applyAlignment="1">
      <alignment horizontal="right" vertical="top" wrapText="1"/>
    </xf>
    <xf numFmtId="3" fontId="14" fillId="4" borderId="16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view="pageBreakPreview" zoomScaleSheetLayoutView="100" workbookViewId="0" topLeftCell="A25">
      <selection activeCell="G36" sqref="G36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83" t="s">
        <v>36</v>
      </c>
      <c r="I2" s="83"/>
      <c r="J2" s="83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83" t="s">
        <v>37</v>
      </c>
      <c r="I4" s="83"/>
      <c r="J4" s="83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86" t="s">
        <v>14</v>
      </c>
      <c r="B7" s="86"/>
      <c r="C7" s="86"/>
      <c r="D7" s="86"/>
      <c r="E7" s="86"/>
      <c r="F7" s="86"/>
      <c r="G7" s="86"/>
      <c r="H7" s="86"/>
      <c r="I7" s="86"/>
      <c r="J7" s="86"/>
    </row>
    <row r="8" spans="1:9" s="4" customFormat="1" ht="16.5" customHeight="1" thickBot="1">
      <c r="A8" s="85" t="s">
        <v>18</v>
      </c>
      <c r="B8" s="85"/>
      <c r="C8" s="85"/>
      <c r="D8" s="85"/>
      <c r="E8" s="85"/>
      <c r="F8" s="85"/>
      <c r="G8" s="85"/>
      <c r="H8" s="85"/>
      <c r="I8" s="85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19</v>
      </c>
      <c r="F11" s="40" t="s">
        <v>20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13.5" thickBot="1">
      <c r="A13" s="49">
        <v>852</v>
      </c>
      <c r="B13" s="50"/>
      <c r="C13" s="50"/>
      <c r="D13" s="51" t="s">
        <v>21</v>
      </c>
      <c r="E13" s="52">
        <f>4519731+29073+42517-2731</f>
        <v>4588590</v>
      </c>
      <c r="F13" s="43">
        <v>4519731</v>
      </c>
      <c r="G13" s="43">
        <f>SUM(G14+G23+G32)</f>
        <v>73558</v>
      </c>
      <c r="H13" s="43">
        <f>SUM(H14+H23+H32)</f>
        <v>4699</v>
      </c>
      <c r="I13" s="48">
        <f>SUM(F13+G13-H13)</f>
        <v>4588590</v>
      </c>
    </row>
    <row r="14" spans="1:9" s="7" customFormat="1" ht="12.75">
      <c r="A14" s="56"/>
      <c r="B14" s="70">
        <v>85203</v>
      </c>
      <c r="C14" s="58"/>
      <c r="D14" s="59" t="s">
        <v>29</v>
      </c>
      <c r="E14" s="60">
        <f>336600+3246+22000</f>
        <v>361846</v>
      </c>
      <c r="F14" s="61">
        <v>361846</v>
      </c>
      <c r="G14" s="61">
        <f>SUM(G16:G22)</f>
        <v>1465</v>
      </c>
      <c r="H14" s="61">
        <f>SUM(H16:H22)</f>
        <v>1465</v>
      </c>
      <c r="I14" s="62">
        <f>SUM(F14+G14-H14)</f>
        <v>361846</v>
      </c>
    </row>
    <row r="15" spans="1:9" s="7" customFormat="1" ht="76.5">
      <c r="A15" s="57"/>
      <c r="B15" s="53"/>
      <c r="C15" s="54" t="s">
        <v>17</v>
      </c>
      <c r="D15" s="55" t="s">
        <v>16</v>
      </c>
      <c r="E15" s="63">
        <f>336600+3246+22000</f>
        <v>361846</v>
      </c>
      <c r="F15" s="64"/>
      <c r="G15" s="64"/>
      <c r="H15" s="64"/>
      <c r="I15" s="65"/>
    </row>
    <row r="16" spans="1:9" s="7" customFormat="1" ht="25.5">
      <c r="A16" s="57"/>
      <c r="B16" s="53"/>
      <c r="C16" s="54" t="s">
        <v>27</v>
      </c>
      <c r="D16" s="55" t="s">
        <v>28</v>
      </c>
      <c r="E16" s="63"/>
      <c r="F16" s="64">
        <v>197860</v>
      </c>
      <c r="G16" s="64">
        <v>520</v>
      </c>
      <c r="H16" s="64"/>
      <c r="I16" s="65">
        <f aca="true" t="shared" si="0" ref="I16:I23">SUM(F16+G16-H16)</f>
        <v>198380</v>
      </c>
    </row>
    <row r="17" spans="1:9" s="7" customFormat="1" ht="25.5">
      <c r="A17" s="57"/>
      <c r="B17" s="53"/>
      <c r="C17" s="54" t="s">
        <v>23</v>
      </c>
      <c r="D17" s="55" t="s">
        <v>25</v>
      </c>
      <c r="E17" s="63"/>
      <c r="F17" s="64">
        <v>38455</v>
      </c>
      <c r="G17" s="64">
        <v>60</v>
      </c>
      <c r="H17" s="64"/>
      <c r="I17" s="65">
        <f t="shared" si="0"/>
        <v>38515</v>
      </c>
    </row>
    <row r="18" spans="1:9" s="7" customFormat="1" ht="12.75">
      <c r="A18" s="57"/>
      <c r="B18" s="53"/>
      <c r="C18" s="54" t="s">
        <v>24</v>
      </c>
      <c r="D18" s="55" t="s">
        <v>26</v>
      </c>
      <c r="E18" s="63"/>
      <c r="F18" s="64">
        <v>5120</v>
      </c>
      <c r="G18" s="64">
        <v>40</v>
      </c>
      <c r="H18" s="64"/>
      <c r="I18" s="65">
        <f t="shared" si="0"/>
        <v>5160</v>
      </c>
    </row>
    <row r="19" spans="1:9" s="7" customFormat="1" ht="25.5">
      <c r="A19" s="57"/>
      <c r="B19" s="53"/>
      <c r="C19" s="54" t="s">
        <v>30</v>
      </c>
      <c r="D19" s="55" t="s">
        <v>35</v>
      </c>
      <c r="E19" s="63"/>
      <c r="F19" s="64">
        <v>31126</v>
      </c>
      <c r="G19" s="64">
        <v>845</v>
      </c>
      <c r="H19" s="64"/>
      <c r="I19" s="65">
        <f t="shared" si="0"/>
        <v>31971</v>
      </c>
    </row>
    <row r="20" spans="1:9" s="7" customFormat="1" ht="12.75">
      <c r="A20" s="57"/>
      <c r="B20" s="53"/>
      <c r="C20" s="54" t="s">
        <v>38</v>
      </c>
      <c r="D20" s="55" t="s">
        <v>40</v>
      </c>
      <c r="E20" s="63"/>
      <c r="F20" s="64">
        <v>7600</v>
      </c>
      <c r="G20" s="64"/>
      <c r="H20" s="64">
        <v>385</v>
      </c>
      <c r="I20" s="65">
        <f t="shared" si="0"/>
        <v>7215</v>
      </c>
    </row>
    <row r="21" spans="1:9" s="7" customFormat="1" ht="12.75">
      <c r="A21" s="57"/>
      <c r="B21" s="53"/>
      <c r="C21" s="54" t="s">
        <v>39</v>
      </c>
      <c r="D21" s="55" t="s">
        <v>41</v>
      </c>
      <c r="E21" s="63"/>
      <c r="F21" s="64">
        <v>22500</v>
      </c>
      <c r="G21" s="64"/>
      <c r="H21" s="64">
        <v>855</v>
      </c>
      <c r="I21" s="65">
        <f>SUM(F21+G21-H21)</f>
        <v>21645</v>
      </c>
    </row>
    <row r="22" spans="1:9" s="7" customFormat="1" ht="13.5" thickBot="1">
      <c r="A22" s="57"/>
      <c r="B22" s="53"/>
      <c r="C22" s="54" t="s">
        <v>32</v>
      </c>
      <c r="D22" s="55" t="s">
        <v>22</v>
      </c>
      <c r="E22" s="63"/>
      <c r="F22" s="64">
        <v>28483</v>
      </c>
      <c r="G22" s="64"/>
      <c r="H22" s="64">
        <v>225</v>
      </c>
      <c r="I22" s="65">
        <f t="shared" si="0"/>
        <v>28258</v>
      </c>
    </row>
    <row r="23" spans="1:9" s="7" customFormat="1" ht="76.5">
      <c r="A23" s="71"/>
      <c r="B23" s="70">
        <v>85212</v>
      </c>
      <c r="C23" s="58"/>
      <c r="D23" s="59" t="s">
        <v>31</v>
      </c>
      <c r="E23" s="60">
        <f>4009100+22000+42517+29073</f>
        <v>4102690</v>
      </c>
      <c r="F23" s="61">
        <v>4031100</v>
      </c>
      <c r="G23" s="61">
        <f>SUM(G25:G31)</f>
        <v>72093</v>
      </c>
      <c r="H23" s="61">
        <f>SUM(H25:H31)</f>
        <v>503</v>
      </c>
      <c r="I23" s="62">
        <f t="shared" si="0"/>
        <v>4102690</v>
      </c>
    </row>
    <row r="24" spans="1:9" s="7" customFormat="1" ht="76.5">
      <c r="A24" s="71"/>
      <c r="B24" s="53"/>
      <c r="C24" s="54" t="s">
        <v>17</v>
      </c>
      <c r="D24" s="55" t="s">
        <v>16</v>
      </c>
      <c r="E24" s="63">
        <f>4031100+29073+42517</f>
        <v>4102690</v>
      </c>
      <c r="F24" s="64"/>
      <c r="G24" s="64"/>
      <c r="H24" s="64"/>
      <c r="I24" s="65"/>
    </row>
    <row r="25" spans="1:9" s="7" customFormat="1" ht="12.75">
      <c r="A25" s="71"/>
      <c r="B25" s="53"/>
      <c r="C25" s="54" t="s">
        <v>42</v>
      </c>
      <c r="D25" s="55" t="s">
        <v>43</v>
      </c>
      <c r="E25" s="63"/>
      <c r="F25" s="87">
        <v>3910167</v>
      </c>
      <c r="G25" s="64">
        <v>28200</v>
      </c>
      <c r="H25" s="64"/>
      <c r="I25" s="65">
        <f>SUM(F25+G25-H25)</f>
        <v>3938367</v>
      </c>
    </row>
    <row r="26" spans="1:9" s="7" customFormat="1" ht="25.5">
      <c r="A26" s="71"/>
      <c r="B26" s="53"/>
      <c r="C26" s="54" t="s">
        <v>27</v>
      </c>
      <c r="D26" s="55" t="s">
        <v>28</v>
      </c>
      <c r="E26" s="63"/>
      <c r="F26" s="64">
        <v>74300</v>
      </c>
      <c r="G26" s="64">
        <v>42517</v>
      </c>
      <c r="H26" s="64"/>
      <c r="I26" s="65">
        <f>SUM(F26+G26-H26)</f>
        <v>116817</v>
      </c>
    </row>
    <row r="27" spans="1:9" s="7" customFormat="1" ht="25.5">
      <c r="A27" s="71"/>
      <c r="B27" s="53"/>
      <c r="C27" s="54" t="s">
        <v>23</v>
      </c>
      <c r="D27" s="55" t="s">
        <v>25</v>
      </c>
      <c r="E27" s="63"/>
      <c r="F27" s="64">
        <v>13940</v>
      </c>
      <c r="G27" s="64"/>
      <c r="H27" s="64">
        <v>173</v>
      </c>
      <c r="I27" s="65">
        <f aca="true" t="shared" si="1" ref="I25:I32">SUM(F27+G27-H27)</f>
        <v>13767</v>
      </c>
    </row>
    <row r="28" spans="1:9" s="7" customFormat="1" ht="12.75">
      <c r="A28" s="71"/>
      <c r="B28" s="53"/>
      <c r="C28" s="54" t="s">
        <v>24</v>
      </c>
      <c r="D28" s="55" t="s">
        <v>26</v>
      </c>
      <c r="E28" s="63"/>
      <c r="F28" s="64">
        <v>1950</v>
      </c>
      <c r="G28" s="64"/>
      <c r="H28" s="64">
        <v>30</v>
      </c>
      <c r="I28" s="65">
        <f t="shared" si="1"/>
        <v>1920</v>
      </c>
    </row>
    <row r="29" spans="1:9" s="7" customFormat="1" ht="25.5">
      <c r="A29" s="71"/>
      <c r="B29" s="53"/>
      <c r="C29" s="54" t="s">
        <v>30</v>
      </c>
      <c r="D29" s="55" t="s">
        <v>35</v>
      </c>
      <c r="E29" s="63"/>
      <c r="F29" s="64">
        <v>4493</v>
      </c>
      <c r="G29" s="64">
        <v>1076</v>
      </c>
      <c r="H29" s="64"/>
      <c r="I29" s="65">
        <f t="shared" si="1"/>
        <v>5569</v>
      </c>
    </row>
    <row r="30" spans="1:9" s="7" customFormat="1" ht="12.75">
      <c r="A30" s="71"/>
      <c r="B30" s="53"/>
      <c r="C30" s="54" t="s">
        <v>39</v>
      </c>
      <c r="D30" s="55" t="s">
        <v>41</v>
      </c>
      <c r="E30" s="63"/>
      <c r="F30" s="64">
        <v>3000</v>
      </c>
      <c r="G30" s="64">
        <v>300</v>
      </c>
      <c r="H30" s="64"/>
      <c r="I30" s="65">
        <f t="shared" si="1"/>
        <v>3300</v>
      </c>
    </row>
    <row r="31" spans="1:9" s="7" customFormat="1" ht="12.75">
      <c r="A31" s="71"/>
      <c r="B31" s="72"/>
      <c r="C31" s="54" t="s">
        <v>32</v>
      </c>
      <c r="D31" s="55" t="s">
        <v>22</v>
      </c>
      <c r="E31" s="63"/>
      <c r="F31" s="64">
        <v>10570</v>
      </c>
      <c r="G31" s="64"/>
      <c r="H31" s="64">
        <v>300</v>
      </c>
      <c r="I31" s="65">
        <f t="shared" si="1"/>
        <v>10270</v>
      </c>
    </row>
    <row r="32" spans="1:9" s="7" customFormat="1" ht="12.75">
      <c r="A32" s="71"/>
      <c r="B32" s="77">
        <v>85295</v>
      </c>
      <c r="C32" s="78"/>
      <c r="D32" s="79" t="s">
        <v>44</v>
      </c>
      <c r="E32" s="80">
        <f>85537-2731</f>
        <v>82806</v>
      </c>
      <c r="F32" s="81">
        <v>31848</v>
      </c>
      <c r="G32" s="81">
        <f>SUM(G34:G35)</f>
        <v>0</v>
      </c>
      <c r="H32" s="81">
        <f>SUM(H34:H35)</f>
        <v>2731</v>
      </c>
      <c r="I32" s="82">
        <f t="shared" si="1"/>
        <v>29117</v>
      </c>
    </row>
    <row r="33" spans="1:9" s="7" customFormat="1" ht="76.5">
      <c r="A33" s="71"/>
      <c r="B33" s="73"/>
      <c r="C33" s="74" t="s">
        <v>17</v>
      </c>
      <c r="D33" s="75" t="s">
        <v>16</v>
      </c>
      <c r="E33" s="63">
        <f>85537-2731</f>
        <v>82806</v>
      </c>
      <c r="F33" s="64"/>
      <c r="G33" s="64"/>
      <c r="H33" s="64"/>
      <c r="I33" s="65"/>
    </row>
    <row r="34" spans="1:9" s="7" customFormat="1" ht="12.75">
      <c r="A34" s="71"/>
      <c r="B34" s="76"/>
      <c r="C34" s="74" t="s">
        <v>42</v>
      </c>
      <c r="D34" s="55" t="s">
        <v>43</v>
      </c>
      <c r="E34" s="63"/>
      <c r="F34" s="64">
        <v>82980</v>
      </c>
      <c r="G34" s="64"/>
      <c r="H34" s="64">
        <v>2658</v>
      </c>
      <c r="I34" s="65">
        <f>SUM(F34+G34-H34)</f>
        <v>80322</v>
      </c>
    </row>
    <row r="35" spans="1:9" s="7" customFormat="1" ht="13.5" thickBot="1">
      <c r="A35" s="71"/>
      <c r="B35" s="76"/>
      <c r="C35" s="54" t="s">
        <v>32</v>
      </c>
      <c r="D35" s="55" t="s">
        <v>22</v>
      </c>
      <c r="E35" s="63"/>
      <c r="F35" s="64">
        <v>1728</v>
      </c>
      <c r="G35" s="64"/>
      <c r="H35" s="64">
        <v>73</v>
      </c>
      <c r="I35" s="65">
        <f>SUM(F35+G35-H35)</f>
        <v>1655</v>
      </c>
    </row>
    <row r="36" spans="1:9" s="7" customFormat="1" ht="19.5" customHeight="1" thickBot="1">
      <c r="A36" s="31"/>
      <c r="B36" s="32"/>
      <c r="C36" s="32"/>
      <c r="D36" s="42" t="s">
        <v>13</v>
      </c>
      <c r="E36" s="66">
        <f>4749579+42517+29073-2731</f>
        <v>4818438</v>
      </c>
      <c r="F36" s="67">
        <v>4749579</v>
      </c>
      <c r="G36" s="67">
        <f>SUM(G13)</f>
        <v>73558</v>
      </c>
      <c r="H36" s="68">
        <f>SUM(H13)</f>
        <v>4699</v>
      </c>
      <c r="I36" s="69">
        <f>F36+G36-H36</f>
        <v>4818438</v>
      </c>
    </row>
    <row r="37" spans="1:9" s="7" customFormat="1" ht="12.75">
      <c r="A37" s="28"/>
      <c r="B37" s="28"/>
      <c r="C37" s="28"/>
      <c r="D37" s="29"/>
      <c r="E37" s="30"/>
      <c r="F37" s="30"/>
      <c r="G37" s="30"/>
      <c r="H37" s="33"/>
      <c r="I37" s="30"/>
    </row>
    <row r="38" spans="1:9" s="7" customFormat="1" ht="12.75">
      <c r="A38" s="10"/>
      <c r="B38" s="10"/>
      <c r="C38" s="10"/>
      <c r="D38" s="10"/>
      <c r="E38" s="11"/>
      <c r="F38" s="11"/>
      <c r="G38" s="12"/>
      <c r="H38" s="36"/>
      <c r="I38" s="36" t="s">
        <v>33</v>
      </c>
    </row>
    <row r="39" spans="1:9" s="7" customFormat="1" ht="12.75">
      <c r="A39" s="10"/>
      <c r="B39" s="10"/>
      <c r="C39" s="10"/>
      <c r="D39" s="10"/>
      <c r="E39" s="11"/>
      <c r="F39" s="11"/>
      <c r="G39" s="12"/>
      <c r="H39" s="36"/>
      <c r="I39" s="36"/>
    </row>
    <row r="40" spans="1:9" s="7" customFormat="1" ht="12.75">
      <c r="A40" s="10"/>
      <c r="B40" s="10"/>
      <c r="C40" s="10"/>
      <c r="D40" s="10"/>
      <c r="E40" s="11"/>
      <c r="F40" s="11"/>
      <c r="G40" s="12"/>
      <c r="H40" s="37"/>
      <c r="I40" s="37" t="s">
        <v>34</v>
      </c>
    </row>
    <row r="41" spans="1:10" s="7" customFormat="1" ht="12.75">
      <c r="A41" s="10"/>
      <c r="B41" s="10"/>
      <c r="C41" s="10"/>
      <c r="D41" s="10"/>
      <c r="E41" s="11"/>
      <c r="F41" s="11"/>
      <c r="G41" s="84"/>
      <c r="H41" s="84"/>
      <c r="I41" s="84"/>
      <c r="J41" s="84"/>
    </row>
    <row r="42" spans="1:9" s="7" customFormat="1" ht="36.75" customHeight="1">
      <c r="A42" s="10"/>
      <c r="B42" s="10"/>
      <c r="C42" s="10"/>
      <c r="D42" s="10"/>
      <c r="E42" s="11"/>
      <c r="F42" s="11"/>
      <c r="G42" s="12"/>
      <c r="H42" s="12"/>
      <c r="I42" s="12"/>
    </row>
    <row r="43" spans="1:9" s="7" customFormat="1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s="7" customFormat="1" ht="14.25" customHeight="1">
      <c r="A44" s="10"/>
      <c r="B44" s="10"/>
      <c r="C44" s="10"/>
      <c r="D44" s="10"/>
      <c r="E44" s="11"/>
      <c r="F44" s="11"/>
      <c r="G44" s="11"/>
      <c r="H44" s="11"/>
      <c r="I44" s="11"/>
    </row>
    <row r="45" spans="1:9" s="7" customFormat="1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s="7" customFormat="1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s="7" customFormat="1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s="7" customFormat="1" ht="13.5" customHeight="1">
      <c r="A48" s="10"/>
      <c r="B48" s="10"/>
      <c r="C48" s="10"/>
      <c r="D48" s="10"/>
      <c r="E48" s="11"/>
      <c r="F48" s="11"/>
      <c r="G48" s="11"/>
      <c r="H48" s="11"/>
      <c r="I48" s="11"/>
    </row>
    <row r="49" spans="1:9" s="7" customFormat="1" ht="27" customHeight="1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8" customHeight="1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5" customHeight="1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5" customHeight="1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  <row r="65" spans="1:9" ht="12.75">
      <c r="A65" s="10"/>
      <c r="B65" s="10"/>
      <c r="C65" s="10"/>
      <c r="D65" s="10"/>
      <c r="E65" s="11"/>
      <c r="F65" s="11"/>
      <c r="G65" s="11"/>
      <c r="H65" s="11"/>
      <c r="I65" s="11"/>
    </row>
    <row r="66" spans="1:9" ht="12.75">
      <c r="A66" s="10"/>
      <c r="B66" s="10"/>
      <c r="C66" s="10"/>
      <c r="D66" s="10"/>
      <c r="E66" s="11"/>
      <c r="F66" s="11"/>
      <c r="G66" s="11"/>
      <c r="H66" s="11"/>
      <c r="I66" s="11"/>
    </row>
    <row r="67" spans="1:9" ht="12.75">
      <c r="A67" s="10"/>
      <c r="B67" s="10"/>
      <c r="C67" s="10"/>
      <c r="D67" s="10"/>
      <c r="E67" s="11"/>
      <c r="F67" s="11"/>
      <c r="G67" s="11"/>
      <c r="H67" s="11"/>
      <c r="I67" s="11"/>
    </row>
    <row r="68" spans="1:9" ht="12.75">
      <c r="A68" s="10"/>
      <c r="B68" s="10"/>
      <c r="C68" s="10"/>
      <c r="D68" s="10"/>
      <c r="E68" s="11"/>
      <c r="F68" s="11"/>
      <c r="G68" s="11"/>
      <c r="H68" s="11"/>
      <c r="I68" s="11"/>
    </row>
    <row r="69" spans="1:9" ht="12.75">
      <c r="A69" s="10"/>
      <c r="B69" s="10"/>
      <c r="C69" s="10"/>
      <c r="D69" s="10"/>
      <c r="E69" s="11"/>
      <c r="F69" s="11"/>
      <c r="G69" s="11"/>
      <c r="H69" s="11"/>
      <c r="I69" s="11"/>
    </row>
    <row r="70" spans="1:9" ht="12.75">
      <c r="A70" s="10"/>
      <c r="B70" s="10"/>
      <c r="C70" s="10"/>
      <c r="D70" s="10"/>
      <c r="E70" s="11"/>
      <c r="F70" s="11"/>
      <c r="G70" s="11"/>
      <c r="H70" s="11"/>
      <c r="I70" s="11"/>
    </row>
    <row r="71" spans="1:9" ht="12.75">
      <c r="A71" s="10"/>
      <c r="B71" s="10"/>
      <c r="C71" s="10"/>
      <c r="D71" s="10"/>
      <c r="E71" s="11"/>
      <c r="F71" s="11"/>
      <c r="G71" s="11"/>
      <c r="H71" s="11"/>
      <c r="I71" s="11"/>
    </row>
    <row r="72" spans="1:9" ht="12.75">
      <c r="A72" s="10"/>
      <c r="B72" s="10"/>
      <c r="C72" s="10"/>
      <c r="D72" s="10"/>
      <c r="E72" s="11"/>
      <c r="F72" s="11"/>
      <c r="G72" s="11"/>
      <c r="H72" s="11"/>
      <c r="I72" s="11"/>
    </row>
    <row r="73" spans="1:9" ht="12.75">
      <c r="A73" s="10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0"/>
      <c r="B74" s="10"/>
      <c r="C74" s="10"/>
      <c r="D74" s="10"/>
      <c r="E74" s="11"/>
      <c r="F74" s="11"/>
      <c r="G74" s="11"/>
      <c r="H74" s="11"/>
      <c r="I74" s="11"/>
    </row>
    <row r="75" spans="1:9" ht="12.75">
      <c r="A75" s="10"/>
      <c r="B75" s="10"/>
      <c r="C75" s="10"/>
      <c r="D75" s="10"/>
      <c r="E75" s="11"/>
      <c r="F75" s="11"/>
      <c r="G75" s="11"/>
      <c r="H75" s="11"/>
      <c r="I75" s="11"/>
    </row>
    <row r="76" spans="1:9" ht="12.75">
      <c r="A76" s="10"/>
      <c r="B76" s="10"/>
      <c r="C76" s="10"/>
      <c r="D76" s="10"/>
      <c r="E76" s="11"/>
      <c r="F76" s="11"/>
      <c r="G76" s="11"/>
      <c r="H76" s="11"/>
      <c r="I76" s="11"/>
    </row>
    <row r="77" spans="1:9" ht="12.75">
      <c r="A77" s="10"/>
      <c r="B77" s="10"/>
      <c r="C77" s="10"/>
      <c r="D77" s="10"/>
      <c r="E77" s="11"/>
      <c r="F77" s="11"/>
      <c r="G77" s="11"/>
      <c r="H77" s="11"/>
      <c r="I77" s="11"/>
    </row>
    <row r="78" spans="1:9" ht="12.75">
      <c r="A78" s="10"/>
      <c r="B78" s="10"/>
      <c r="C78" s="10"/>
      <c r="D78" s="10"/>
      <c r="E78" s="11"/>
      <c r="F78" s="11"/>
      <c r="G78" s="11"/>
      <c r="H78" s="11"/>
      <c r="I78" s="11"/>
    </row>
    <row r="79" spans="1:9" ht="12.75">
      <c r="A79" s="10"/>
      <c r="B79" s="10"/>
      <c r="C79" s="10"/>
      <c r="D79" s="10"/>
      <c r="E79" s="11"/>
      <c r="F79" s="11"/>
      <c r="G79" s="11"/>
      <c r="H79" s="11"/>
      <c r="I79" s="11"/>
    </row>
    <row r="80" spans="1:9" ht="12.75">
      <c r="A80" s="10"/>
      <c r="B80" s="10"/>
      <c r="C80" s="10"/>
      <c r="D80" s="10"/>
      <c r="E80" s="11"/>
      <c r="F80" s="11"/>
      <c r="G80" s="11"/>
      <c r="H80" s="11"/>
      <c r="I80" s="11"/>
    </row>
    <row r="81" spans="1:9" ht="12.75">
      <c r="A81" s="10"/>
      <c r="B81" s="10"/>
      <c r="C81" s="10"/>
      <c r="D81" s="10"/>
      <c r="E81" s="11"/>
      <c r="F81" s="11"/>
      <c r="G81" s="11"/>
      <c r="H81" s="11"/>
      <c r="I81" s="11"/>
    </row>
    <row r="82" spans="1:9" ht="12.75">
      <c r="A82" s="10"/>
      <c r="B82" s="10"/>
      <c r="C82" s="10"/>
      <c r="D82" s="10"/>
      <c r="E82" s="11"/>
      <c r="F82" s="11"/>
      <c r="G82" s="11"/>
      <c r="H82" s="11"/>
      <c r="I82" s="11"/>
    </row>
  </sheetData>
  <mergeCells count="5">
    <mergeCell ref="H2:J2"/>
    <mergeCell ref="G41:J41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7" useFirstPageNumber="1" horizontalDpi="300" verticalDpi="300" orientation="portrait" paperSize="9" scale="96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2013-12-30T14:28:17Z</cp:lastPrinted>
  <dcterms:created xsi:type="dcterms:W3CDTF">2003-12-14T16:41:29Z</dcterms:created>
  <dcterms:modified xsi:type="dcterms:W3CDTF">2013-12-30T14:28:25Z</dcterms:modified>
  <cp:category/>
  <cp:version/>
  <cp:contentType/>
  <cp:contentStatus/>
</cp:coreProperties>
</file>