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ugbb-fi\userfile\katarzyna.robotnikow\Desktop\Przetargi\2021\10_budowa GCK\wyjaśnienia i zmiana treści SWZ z dn. 10.05.2021 r\"/>
    </mc:Choice>
  </mc:AlternateContent>
  <xr:revisionPtr revIDLastSave="0" documentId="8_{00692D84-EF41-4EAD-83DF-09F2FFDC6692}" xr6:coauthVersionLast="36" xr6:coauthVersionMax="36" xr10:uidLastSave="{00000000-0000-0000-0000-000000000000}"/>
  <bookViews>
    <workbookView xWindow="0" yWindow="0" windowWidth="28770" windowHeight="12405" xr2:uid="{00000000-000D-0000-FFFF-FFFF00000000}"/>
  </bookViews>
  <sheets>
    <sheet name="GCK - Kosztorys ofertowy" sheetId="2" r:id="rId1"/>
  </sheets>
  <calcPr calcId="191029"/>
</workbook>
</file>

<file path=xl/calcChain.xml><?xml version="1.0" encoding="utf-8"?>
<calcChain xmlns="http://schemas.openxmlformats.org/spreadsheetml/2006/main">
  <c r="H268" i="2" l="1"/>
  <c r="H269" i="2"/>
  <c r="H266" i="2"/>
  <c r="H10" i="2"/>
  <c r="H11" i="2"/>
  <c r="H13" i="2"/>
  <c r="H14" i="2"/>
  <c r="H15" i="2"/>
  <c r="H17" i="2"/>
  <c r="H18" i="2"/>
  <c r="H19" i="2"/>
  <c r="H20" i="2"/>
  <c r="H21" i="2"/>
  <c r="H22" i="2"/>
  <c r="H539" i="2" l="1"/>
  <c r="H530" i="2"/>
  <c r="H529" i="2"/>
  <c r="H528" i="2"/>
  <c r="H527" i="2"/>
  <c r="H526" i="2"/>
  <c r="H525" i="2"/>
  <c r="H524" i="2"/>
  <c r="H523" i="2"/>
  <c r="H522" i="2"/>
  <c r="H521" i="2"/>
  <c r="H505" i="2"/>
  <c r="H498" i="2"/>
  <c r="H497" i="2"/>
  <c r="H496" i="2"/>
  <c r="H495" i="2"/>
  <c r="H494" i="2"/>
  <c r="H493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0" i="2"/>
  <c r="H445" i="2"/>
  <c r="H435" i="2"/>
  <c r="H434" i="2"/>
  <c r="H433" i="2"/>
  <c r="H420" i="2"/>
  <c r="H419" i="2"/>
  <c r="H418" i="2"/>
  <c r="H417" i="2"/>
  <c r="H384" i="2"/>
  <c r="H383" i="2"/>
  <c r="H146" i="2"/>
  <c r="H145" i="2"/>
  <c r="H140" i="2"/>
  <c r="H132" i="2"/>
  <c r="H111" i="2"/>
  <c r="H99" i="2"/>
  <c r="H89" i="2"/>
  <c r="H88" i="2"/>
  <c r="H87" i="2"/>
  <c r="H86" i="2"/>
  <c r="H73" i="2"/>
  <c r="H67" i="2"/>
  <c r="H66" i="2"/>
  <c r="H53" i="2"/>
  <c r="H52" i="2"/>
  <c r="H51" i="2"/>
  <c r="H50" i="2"/>
  <c r="H49" i="2"/>
  <c r="H39" i="2"/>
  <c r="H35" i="2"/>
  <c r="H42" i="2"/>
  <c r="H546" i="2" l="1"/>
  <c r="H545" i="2"/>
  <c r="H534" i="2"/>
  <c r="H535" i="2"/>
  <c r="H536" i="2"/>
  <c r="H537" i="2"/>
  <c r="H53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31" i="2"/>
  <c r="H502" i="2"/>
  <c r="H503" i="2"/>
  <c r="H504" i="2"/>
  <c r="H506" i="2"/>
  <c r="H482" i="2"/>
  <c r="H483" i="2"/>
  <c r="H484" i="2"/>
  <c r="H485" i="2"/>
  <c r="H486" i="2"/>
  <c r="H487" i="2"/>
  <c r="H488" i="2"/>
  <c r="H489" i="2"/>
  <c r="H490" i="2"/>
  <c r="H491" i="2"/>
  <c r="H492" i="2"/>
  <c r="H499" i="2"/>
  <c r="H476" i="2"/>
  <c r="H477" i="2"/>
  <c r="H478" i="2"/>
  <c r="H479" i="2"/>
  <c r="H449" i="2"/>
  <c r="H450" i="2"/>
  <c r="H451" i="2"/>
  <c r="H452" i="2"/>
  <c r="H453" i="2"/>
  <c r="H454" i="2"/>
  <c r="H455" i="2"/>
  <c r="H456" i="2"/>
  <c r="H457" i="2"/>
  <c r="H458" i="2"/>
  <c r="H459" i="2"/>
  <c r="H438" i="2"/>
  <c r="H439" i="2"/>
  <c r="H440" i="2"/>
  <c r="H441" i="2"/>
  <c r="H442" i="2"/>
  <c r="H443" i="2"/>
  <c r="H444" i="2"/>
  <c r="H423" i="2"/>
  <c r="H424" i="2"/>
  <c r="H425" i="2"/>
  <c r="H426" i="2"/>
  <c r="H427" i="2"/>
  <c r="H428" i="2"/>
  <c r="H429" i="2"/>
  <c r="H430" i="2"/>
  <c r="H431" i="2"/>
  <c r="H432" i="2"/>
  <c r="H412" i="2"/>
  <c r="H413" i="2"/>
  <c r="H414" i="2"/>
  <c r="H415" i="2"/>
  <c r="H416" i="2"/>
  <c r="H402" i="2"/>
  <c r="H403" i="2"/>
  <c r="H404" i="2"/>
  <c r="H405" i="2"/>
  <c r="H406" i="2"/>
  <c r="H407" i="2"/>
  <c r="H408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375" i="2"/>
  <c r="H376" i="2"/>
  <c r="H377" i="2"/>
  <c r="H378" i="2"/>
  <c r="H379" i="2"/>
  <c r="H380" i="2"/>
  <c r="H381" i="2"/>
  <c r="H382" i="2"/>
  <c r="H374" i="2"/>
  <c r="H364" i="2"/>
  <c r="H346" i="2"/>
  <c r="H345" i="2"/>
  <c r="H344" i="2"/>
  <c r="H367" i="2"/>
  <c r="H368" i="2"/>
  <c r="H369" i="2"/>
  <c r="H258" i="2"/>
  <c r="H259" i="2"/>
  <c r="H260" i="2"/>
  <c r="H261" i="2"/>
  <c r="H262" i="2"/>
  <c r="H263" i="2"/>
  <c r="H264" i="2"/>
  <c r="H246" i="2"/>
  <c r="H247" i="2"/>
  <c r="H248" i="2"/>
  <c r="H249" i="2"/>
  <c r="H250" i="2"/>
  <c r="H251" i="2"/>
  <c r="H252" i="2"/>
  <c r="H253" i="2"/>
  <c r="H254" i="2"/>
  <c r="H255" i="2"/>
  <c r="H235" i="2"/>
  <c r="H236" i="2"/>
  <c r="H237" i="2"/>
  <c r="H238" i="2"/>
  <c r="H239" i="2"/>
  <c r="H240" i="2"/>
  <c r="H241" i="2"/>
  <c r="H242" i="2"/>
  <c r="H243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11" i="2"/>
  <c r="H212" i="2"/>
  <c r="H213" i="2"/>
  <c r="H214" i="2"/>
  <c r="H215" i="2"/>
  <c r="H216" i="2"/>
  <c r="H217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186" i="2"/>
  <c r="H187" i="2"/>
  <c r="H188" i="2"/>
  <c r="H189" i="2"/>
  <c r="H190" i="2"/>
  <c r="H191" i="2"/>
  <c r="H192" i="2"/>
  <c r="H193" i="2"/>
  <c r="H194" i="2"/>
  <c r="H195" i="2"/>
  <c r="H196" i="2"/>
  <c r="H542" i="2"/>
  <c r="H533" i="2"/>
  <c r="H508" i="2"/>
  <c r="H501" i="2"/>
  <c r="H481" i="2"/>
  <c r="H475" i="2"/>
  <c r="H448" i="2"/>
  <c r="H437" i="2"/>
  <c r="H422" i="2"/>
  <c r="H411" i="2"/>
  <c r="H401" i="2"/>
  <c r="H386" i="2"/>
  <c r="H373" i="2"/>
  <c r="H366" i="2"/>
  <c r="H257" i="2"/>
  <c r="H245" i="2"/>
  <c r="H234" i="2"/>
  <c r="H219" i="2"/>
  <c r="H198" i="2"/>
  <c r="H185" i="2"/>
  <c r="H177" i="2"/>
  <c r="H178" i="2"/>
  <c r="H179" i="2"/>
  <c r="H180" i="2"/>
  <c r="H181" i="2"/>
  <c r="H182" i="2"/>
  <c r="H183" i="2"/>
  <c r="H168" i="2"/>
  <c r="H169" i="2"/>
  <c r="H170" i="2"/>
  <c r="H171" i="2"/>
  <c r="H172" i="2"/>
  <c r="H173" i="2"/>
  <c r="H174" i="2"/>
  <c r="H175" i="2"/>
  <c r="H176" i="2"/>
  <c r="H167" i="2"/>
  <c r="H166" i="2"/>
  <c r="H165" i="2"/>
  <c r="H164" i="2"/>
  <c r="H163" i="2"/>
  <c r="H161" i="2"/>
  <c r="H160" i="2"/>
  <c r="H159" i="2"/>
  <c r="H158" i="2"/>
  <c r="H547" i="2" l="1"/>
  <c r="H540" i="2"/>
  <c r="H370" i="2"/>
  <c r="H150" i="2"/>
  <c r="H153" i="2"/>
  <c r="H154" i="2"/>
  <c r="H152" i="2"/>
  <c r="H149" i="2"/>
  <c r="H148" i="2"/>
  <c r="H137" i="2"/>
  <c r="H138" i="2"/>
  <c r="H142" i="2"/>
  <c r="H143" i="2"/>
  <c r="H144" i="2"/>
  <c r="H141" i="2"/>
  <c r="H135" i="2"/>
  <c r="H134" i="2"/>
  <c r="H125" i="2"/>
  <c r="H128" i="2"/>
  <c r="H129" i="2"/>
  <c r="H130" i="2"/>
  <c r="H131" i="2"/>
  <c r="H127" i="2"/>
  <c r="H122" i="2"/>
  <c r="H123" i="2"/>
  <c r="H124" i="2"/>
  <c r="H121" i="2"/>
  <c r="H120" i="2"/>
  <c r="H119" i="2"/>
  <c r="H118" i="2"/>
  <c r="H117" i="2"/>
  <c r="H115" i="2"/>
  <c r="H114" i="2"/>
  <c r="H113" i="2"/>
  <c r="H107" i="2"/>
  <c r="H110" i="2"/>
  <c r="H108" i="2"/>
  <c r="H106" i="2"/>
  <c r="H104" i="2"/>
  <c r="H103" i="2"/>
  <c r="H95" i="2"/>
  <c r="H96" i="2"/>
  <c r="H97" i="2"/>
  <c r="H98" i="2"/>
  <c r="H101" i="2"/>
  <c r="H102" i="2"/>
  <c r="H47" i="2"/>
  <c r="H48" i="2"/>
  <c r="H55" i="2"/>
  <c r="H56" i="2"/>
  <c r="H57" i="2"/>
  <c r="H58" i="2"/>
  <c r="H59" i="2"/>
  <c r="H60" i="2"/>
  <c r="H61" i="2"/>
  <c r="H62" i="2"/>
  <c r="H63" i="2"/>
  <c r="H64" i="2"/>
  <c r="H65" i="2"/>
  <c r="H69" i="2"/>
  <c r="H70" i="2"/>
  <c r="H71" i="2"/>
  <c r="H72" i="2"/>
  <c r="H75" i="2"/>
  <c r="H76" i="2"/>
  <c r="H77" i="2"/>
  <c r="H78" i="2"/>
  <c r="H79" i="2"/>
  <c r="H80" i="2"/>
  <c r="H81" i="2"/>
  <c r="H82" i="2"/>
  <c r="H83" i="2"/>
  <c r="H84" i="2"/>
  <c r="H85" i="2"/>
  <c r="H91" i="2"/>
  <c r="H92" i="2"/>
  <c r="H93" i="2"/>
  <c r="H46" i="2"/>
  <c r="H43" i="2"/>
  <c r="H44" i="2"/>
  <c r="H41" i="2"/>
  <c r="H38" i="2"/>
  <c r="H37" i="2"/>
  <c r="H25" i="2"/>
  <c r="H26" i="2"/>
  <c r="H27" i="2"/>
  <c r="H28" i="2"/>
  <c r="H29" i="2"/>
  <c r="H30" i="2"/>
  <c r="H31" i="2"/>
  <c r="H32" i="2"/>
  <c r="H33" i="2"/>
  <c r="H34" i="2"/>
  <c r="H24" i="2"/>
  <c r="H9" i="2"/>
  <c r="H155" i="2" l="1"/>
  <c r="G549" i="2" s="1"/>
  <c r="G550" i="2" s="1"/>
  <c r="G551" i="2" s="1"/>
</calcChain>
</file>

<file path=xl/sharedStrings.xml><?xml version="1.0" encoding="utf-8"?>
<sst xmlns="http://schemas.openxmlformats.org/spreadsheetml/2006/main" count="1923" uniqueCount="1284">
  <si>
    <t>Lp.</t>
  </si>
  <si>
    <t>Kod</t>
  </si>
  <si>
    <t>Opis</t>
  </si>
  <si>
    <t>Jm</t>
  </si>
  <si>
    <t>Ilość robót</t>
  </si>
  <si>
    <t>Cena jedn. roboty [PLN]</t>
  </si>
  <si>
    <t>Wartość [PLN]</t>
  </si>
  <si>
    <t>45200000-9</t>
  </si>
  <si>
    <t>BRANŻA OGÓLNOBUDOWLANA</t>
  </si>
  <si>
    <t>45216000-4</t>
  </si>
  <si>
    <t>WYKOPY OBIEKTOWE, ROZBIÓRKI</t>
  </si>
  <si>
    <t>KNR 2-25 0307-03</t>
  </si>
  <si>
    <t>m2</t>
  </si>
  <si>
    <t>KNR 2-31 0803-03</t>
  </si>
  <si>
    <t>Mechaniczne rozebranie nawierzchni z mieszanek mineralno-bitumicznych o grubości 3 cm</t>
  </si>
  <si>
    <t>KNR 2-31 0803-04</t>
  </si>
  <si>
    <t>Mechaniczne rozebranie nawierzchni z mieszanek mineralno-bitumicznych - za każdy dalszy 1 cm grubości</t>
  </si>
  <si>
    <t>Krotność=2</t>
  </si>
  <si>
    <t>KNR 2-31 0802-03</t>
  </si>
  <si>
    <t>Mechaniczne rozebranie podbudowy z gruntu stabilizowanego o grubości 10 cm</t>
  </si>
  <si>
    <t>KNNR 1 0210-01</t>
  </si>
  <si>
    <t>Wykopy oraz przekopy o głębokości do 3.0 m wykonywane na odkład koparkami podsiębiernymi o pojemności łyżki 0.15 m3 w gruncie kat. I-III</t>
  </si>
  <si>
    <t>m3</t>
  </si>
  <si>
    <t>KNNR 1 0208-02</t>
  </si>
  <si>
    <t>FUNDAMENTY, ŚCIANY FUNDAMENTOWE</t>
  </si>
  <si>
    <t>KNNR 2 1201-03</t>
  </si>
  <si>
    <t>Podkłady z ubitych materiałów sypkich pod podłogi i posadzki</t>
  </si>
  <si>
    <t>KNNR 2 0106-01</t>
  </si>
  <si>
    <t>Betonowanie ław fundamentowych - podbeton C12/15</t>
  </si>
  <si>
    <t>NNRNKB 202 0221-02</t>
  </si>
  <si>
    <t>(z.II) Ławy fundamentowe żelbetowe prostokątne o szer. 0.6-0.8 m - beton C25/30</t>
  </si>
  <si>
    <t>KNNR 2 0301-03</t>
  </si>
  <si>
    <t>Ściany fundamentowe z bloczków betonowych</t>
  </si>
  <si>
    <t>KNNR 2 0104-04</t>
  </si>
  <si>
    <t>Zbrojenie konstrukcji monolitycznych prętami stalowymi okrągłymi żebrowanymi o śr. do 14 mm</t>
  </si>
  <si>
    <t>t</t>
  </si>
  <si>
    <t>KNR 2-02 0302-09</t>
  </si>
  <si>
    <t>Budynki z elementów typu bloki żerańskie - wieńce monolityczne na ścianach zewnętrznych o szerokości do 30 cm</t>
  </si>
  <si>
    <t>KNNR 2 0601-09</t>
  </si>
  <si>
    <t>Izolacje przeciwwilgociowe ław fundamentowych betonowych dwiema warstwami papy</t>
  </si>
  <si>
    <t>KNR 2-02 0603-01</t>
  </si>
  <si>
    <t>Izolacje przeciwwilgociowe powłokowe bitumiczne pionowe - wykonywane na zimno z emulsji asfaltowej - pierwsza warstwa</t>
  </si>
  <si>
    <t>KNR 2-02 0603-02</t>
  </si>
  <si>
    <t>Izolacje przeciwwilgociowe powłokowe bitumiczne pionowe - wykonywane na zimno z emulsji asfaltowej - druga i następna warstwa</t>
  </si>
  <si>
    <t>TZKNBK VII -50</t>
  </si>
  <si>
    <t>Izolacja przeciwwilgociowa pionowa z wytłaczanej powłoki PCW na kleju ( t.z. folia kubełkowa )</t>
  </si>
  <si>
    <t>ELEMENTY ŻELBETOWE - SŁUPY, PODCIĄGI, WIEŃCE</t>
  </si>
  <si>
    <t>NNRNKB 202 0227-09</t>
  </si>
  <si>
    <t>(z.II) Słupy żelbetowe prostokątne wys. 4-6 m pod stropy monolityczne o stosunku deskowanego obwodu do przekroju 9-12</t>
  </si>
  <si>
    <t>KNR-W 2-02 0259-02</t>
  </si>
  <si>
    <t>Przygotowanie i montaż zbrojenia elementów budynków i budowli - pręty żebrowane o śr. 12-14 mm</t>
  </si>
  <si>
    <t>STROP - KONSTRUKCJA</t>
  </si>
  <si>
    <t>KNR 2-02 0302-01</t>
  </si>
  <si>
    <t>Budynki z elementów typu bloki żerańskie - płyty stropowe o powierzchni 2.5-6 m2</t>
  </si>
  <si>
    <t>elem.</t>
  </si>
  <si>
    <t>KNR 2-02 0302-02</t>
  </si>
  <si>
    <t>Budynki z elementów typu bloki żerańskie - płyty stropowe o powierzchni ponad 6 m2</t>
  </si>
  <si>
    <t>ŚCIANY ZEWNĘTRZNE I WEWNĘTRZNE KONSTRUKCYJNE</t>
  </si>
  <si>
    <t>NNRNKB 202 0194-05</t>
  </si>
  <si>
    <t>(z.X) Ściany budynków jednokondygnacyjnych o wys. pow. 4,5 m i gr. 25 cm z pustaków ceramicznych tupu "POROTHERM" lub porównywalnych</t>
  </si>
  <si>
    <t>NNRNKB 202 0187-01</t>
  </si>
  <si>
    <t>(z.VII) Ułożenie nadproży prefabrykowanych systemowych w ścianach nośnych - transport materiałów wyciągiem</t>
  </si>
  <si>
    <t>m</t>
  </si>
  <si>
    <t>KNNR 2 0302-05</t>
  </si>
  <si>
    <t>Ściany murowane - ościeża otworów w ścianach murowanych grubości 1c</t>
  </si>
  <si>
    <t>otw.</t>
  </si>
  <si>
    <t>STROPODACH - POKRYCIE, IZOLACJE, OBRÓBKI</t>
  </si>
  <si>
    <t>KNR-W 2-02 0602-09</t>
  </si>
  <si>
    <t>KNR-W 2-02 0602-10</t>
  </si>
  <si>
    <t>KNR-W 2-16 0312-02</t>
  </si>
  <si>
    <t>KNR-W 2-16 0312-01</t>
  </si>
  <si>
    <t>KNR-W 2-02 0504-02</t>
  </si>
  <si>
    <t>Pokrycie dachów papą termozgrzewalną dwuwarstwowe</t>
  </si>
  <si>
    <t>szt</t>
  </si>
  <si>
    <t>analiza własna</t>
  </si>
  <si>
    <t>kpl.</t>
  </si>
  <si>
    <t>szt.</t>
  </si>
  <si>
    <t>KNR-W 2-16 0302-01</t>
  </si>
  <si>
    <t>Jednowarstwowa izolacja o grubości 50 mm płytami z wełny mineralnej dennic płaskich i wypukłych</t>
  </si>
  <si>
    <t>NNRNKB 202 0541-02</t>
  </si>
  <si>
    <t>(z.VI) Obróbki blacharskie z blachy powlekanej o szer.w rozwinięciu ponad 25 cm</t>
  </si>
  <si>
    <t>KNNR 2 0504-08</t>
  </si>
  <si>
    <t>Obróbki blacharskie wywiewek kanalizacyjnych w dachach</t>
  </si>
  <si>
    <t>ŚCIANKI DZIAŁOWE</t>
  </si>
  <si>
    <t>NNRNKB 202 0190-04</t>
  </si>
  <si>
    <t>(z.VIII) Ścianki działowe o grubości 12 cm z płytek z betonu komórkowego o długości 59 cm na zaprawie klejowej - transport materiałów żurawiem</t>
  </si>
  <si>
    <t>KNR-W 2-02 0147-01</t>
  </si>
  <si>
    <t>Nadproża prefabrykowane</t>
  </si>
  <si>
    <t>KNR-W 2-02 1029-05</t>
  </si>
  <si>
    <t>Ścianki ustępowe - systemowe z laminatu kompaktowego wraz z drzwiami i zamkami</t>
  </si>
  <si>
    <t>KNR-W 2-02 1038-01</t>
  </si>
  <si>
    <t>Dostawa i montaż systemowej ściany przesuwnej ( mobilnej )</t>
  </si>
  <si>
    <t>45420000-7</t>
  </si>
  <si>
    <t>STOLARKA OKIENNA I DRZWIOWA</t>
  </si>
  <si>
    <t>KNR 0-19 1023-09</t>
  </si>
  <si>
    <t>KNR 0-19 1023-11</t>
  </si>
  <si>
    <t>KNR 0-19 1024-08</t>
  </si>
  <si>
    <t>KNNR 2 1104-02</t>
  </si>
  <si>
    <t>KNR 2-02 1017-02</t>
  </si>
  <si>
    <t>Skrzydła higieniczne - analogia</t>
  </si>
  <si>
    <t>KNR-W 2-02 0135-02</t>
  </si>
  <si>
    <t>Obsadzenie parapetów wewnętrznych z PCV</t>
  </si>
  <si>
    <t>KNR-W 2-05 0208-03</t>
  </si>
  <si>
    <t>Konstrukcje podparć, zawieszeń - konstrukcja wsporcza ze stali nierdzewnej</t>
  </si>
  <si>
    <t>KNR 0-19 1024-11</t>
  </si>
  <si>
    <t>45400000-1</t>
  </si>
  <si>
    <t>SUFITY</t>
  </si>
  <si>
    <t>KNR 2-02 2007-04</t>
  </si>
  <si>
    <t>Konstrukcje rusztów pod okładziny z płyt gipsowych podwójne z kształtowników metalowych na stropach</t>
  </si>
  <si>
    <t>KNR-W 2-02 2008-04</t>
  </si>
  <si>
    <t>NNRNKB 202 2702-02</t>
  </si>
  <si>
    <t>45410000-4</t>
  </si>
  <si>
    <t>TYNKI I OKŁADZINY WEWNĘTRZNE</t>
  </si>
  <si>
    <t>KNR 0-12II 0829-01</t>
  </si>
  <si>
    <t>Licowanie ścian płytkami na klej - przygotowanie podłoża</t>
  </si>
  <si>
    <t>KNNR 2 0801-03</t>
  </si>
  <si>
    <t>Tynki zwykłe wewnętrzne III kategorii ścian i słupów</t>
  </si>
  <si>
    <t>KNNR 2 0802-06</t>
  </si>
  <si>
    <t>Gładzie gipsowe jednowarstwowe na ścianach i sufitach</t>
  </si>
  <si>
    <t>45430000-0</t>
  </si>
  <si>
    <t>PODŁOŻA I POSADZKI</t>
  </si>
  <si>
    <t>KNNR 2 1201-01</t>
  </si>
  <si>
    <t>Podkłady betonowe pod podłogi i posadzki - beton C20/25</t>
  </si>
  <si>
    <t>KNNR 2 0604-01</t>
  </si>
  <si>
    <t>Izolacja z folii polietylenowej pozioma podposadzkowa</t>
  </si>
  <si>
    <t>KNNR 2 0602-03</t>
  </si>
  <si>
    <t>Izolacje poziome termiczne z płyt styropian posadzkowy EPS 100 gr. 50 mm układanych na wierzchu konstrukcji na sucho dwuwarstwowo (2x5cm)</t>
  </si>
  <si>
    <t>KNNR 2 1202-01</t>
  </si>
  <si>
    <t>Warstwy wyrównawcze z zaprawy cementowej pod posadzki zatarte na ostro, gr. 20 mm - beton C20/25 ( B25 ) z włóknem polimerowym</t>
  </si>
  <si>
    <t>KNNR 2 1202-07</t>
  </si>
  <si>
    <t>Posadzki cementowe z cokolikami - zmiana grubości o 10 mm - za następne 45 mm beton C20/25 ( B25 ) z włóknem polimerowym</t>
  </si>
  <si>
    <t>Krotność=4,5</t>
  </si>
  <si>
    <t>KNR 0-12II 1118-01</t>
  </si>
  <si>
    <t>Posadzki płytkowe z kamieni sztucznych układane na klej - przygotowanie podłoża</t>
  </si>
  <si>
    <t>KNR 0-12II 1118-09</t>
  </si>
  <si>
    <t>Posadzki płytkowe z kamieni sztucznych; płytki 19,3x120 cm układane na klej metodą kombinowaną</t>
  </si>
  <si>
    <t>45440000-3</t>
  </si>
  <si>
    <t>MALOWANIE</t>
  </si>
  <si>
    <t>KNNR 2 1402-06</t>
  </si>
  <si>
    <t>KNNR 2 1401-07</t>
  </si>
  <si>
    <t>Fluatowanie tynków wewnętrznych gładkich</t>
  </si>
  <si>
    <t>KNNR 2 1401-05</t>
  </si>
  <si>
    <t>DOCIEPLENIE ŚCIAN ZEWNĘTRZNYCH , KOLORYSTYKA</t>
  </si>
  <si>
    <t>1.13.1</t>
  </si>
  <si>
    <t>KNNR 2 1504-01</t>
  </si>
  <si>
    <t>Rusztowania ramowe zewnętrzne o wys. do 10 m</t>
  </si>
  <si>
    <t>1.13.2</t>
  </si>
  <si>
    <t>KNNR 2 1902-07</t>
  </si>
  <si>
    <t>Docieplenie ścian budynków płytami styropianowymi 20 cm - metoda lekka ; faktura nakrapiana lub rustykalna nakładana ręcznie, grubość 3,0 mm na ścianach - W 9912 - 1,15</t>
  </si>
  <si>
    <t>1.13.3</t>
  </si>
  <si>
    <t>Docieplenie ścian budynków płytami z wełny skalnej 20 cm - metoda lekka ; faktura nakrapiana lub rustykalna nakładana ręcznie, grubość 3,0 mm na ścianach - W 9912 - 1,15</t>
  </si>
  <si>
    <t>1.13.4</t>
  </si>
  <si>
    <t>Docieplenie ścian budynków płytami z wełny skalnej 20 cm - metoda lekka ; ściana oddzielenia p. poż</t>
  </si>
  <si>
    <t>1.13.5</t>
  </si>
  <si>
    <t>NNRNKB 202 2609-05</t>
  </si>
  <si>
    <t>(z.VII) docieplenie ścian zewn. budynków - dodatkowa warstwa siatki (parter)</t>
  </si>
  <si>
    <t>1.13.6</t>
  </si>
  <si>
    <t>Konstrukcje rusztów pod okładziny z płyt elewacyjnych z kształtowników aluminiowych na ścianach</t>
  </si>
  <si>
    <t>1.13.7</t>
  </si>
  <si>
    <t>NNRNKB 202 2604-01</t>
  </si>
  <si>
    <t>(z.V) Docieplenie ścian zewnętrznych budynków płytami z wełny mineralnej gr. 18 cm wraz z okładziną - deska elewacyjna włókno - cementowa drewnopochodną</t>
  </si>
  <si>
    <t>1.13.8</t>
  </si>
  <si>
    <t>1.13.9</t>
  </si>
  <si>
    <t>KNR 0-23 2614-08</t>
  </si>
  <si>
    <t>Docieplenie ościeży o szer. 30 cm z cegły płytami styropianowymi o gr. 2 - 5 cm stemowo - przy użyciu gotowych zapraw klejących wraz z przygotowaniem podłoża i ręczne wykonanie wyprawy elewacyjnej z gotowej suchej mieszanki</t>
  </si>
  <si>
    <t>Krotność=1,5</t>
  </si>
  <si>
    <t>1.13.10</t>
  </si>
  <si>
    <t>KNR 2-02 0916-07</t>
  </si>
  <si>
    <t>Dopłata za zewnętrzne profile ciągnione szlachetne gładzone blichowane o szerokości w rozwinięciu do 40 cm -</t>
  </si>
  <si>
    <t>1.13.11</t>
  </si>
  <si>
    <t>KNR 0-23 2612-08</t>
  </si>
  <si>
    <t>Ocieplenie ścian budynków płytami styropianowymi - systemowa ochrona narożników wypukłych kątownikiem metalowym</t>
  </si>
  <si>
    <t>1.13.12</t>
  </si>
  <si>
    <t>KNR 0-23 2612-09</t>
  </si>
  <si>
    <t>Ocieplenie ścian budynków płytami styropianowymi - systemowe zamocowanie listwy cokołowej</t>
  </si>
  <si>
    <t>1.13.13</t>
  </si>
  <si>
    <t>KNR 4-01 0205-01</t>
  </si>
  <si>
    <t>Podłoże betonowe pod podokienniki z płytek ceramicznych</t>
  </si>
  <si>
    <t>1.13.14</t>
  </si>
  <si>
    <t>KNR-W 2-02 0919-03</t>
  </si>
  <si>
    <t>Licowanie płytkami klinkierowymi parapetowymi o wymiarach 35x12 cm parapety zewnętrzne - szer. do 35 cm</t>
  </si>
  <si>
    <t>1.14.1</t>
  </si>
  <si>
    <t>1.14.2</t>
  </si>
  <si>
    <t>KNNR 6 0101-03</t>
  </si>
  <si>
    <t>Koryta wykonywane mechanicznie gł. 30 cm w gruncie kat. II-VI na całej szerokości jezdni i chodników</t>
  </si>
  <si>
    <t>KNNR 6 0104-04</t>
  </si>
  <si>
    <t>KNR 2-31 0109-01</t>
  </si>
  <si>
    <t>KNR 2-31 0109-02</t>
  </si>
  <si>
    <t>Podbudowa betonowa z dylatacją - za każdy dalszy 1 cm grubości warstwy po zagęszczeniu</t>
  </si>
  <si>
    <t>Krotność=8</t>
  </si>
  <si>
    <t>KNR 0-11 0322-02</t>
  </si>
  <si>
    <t>KNR 2-31 0606-04</t>
  </si>
  <si>
    <t>Ścieki z prefabrykatów betonowych o grubości 20 cm na podsypce cementowo-piaskowej</t>
  </si>
  <si>
    <t>45112000-5</t>
  </si>
  <si>
    <t>ZIELEŃ</t>
  </si>
  <si>
    <t>1.15.1</t>
  </si>
  <si>
    <t>KNR 2-21 0101-04</t>
  </si>
  <si>
    <t>Oczyszczenie terenu z resztek budowlanych, gruzu i śmieci - wywiezienie zanieczyszczeń samochodami na odległość do 1.0 km</t>
  </si>
  <si>
    <t>1.15.2</t>
  </si>
  <si>
    <t>KNR 2-21 0209-01</t>
  </si>
  <si>
    <t>Ręczne rozrzucenie torfu na terenie płaskim grubość warstwy 2 cm</t>
  </si>
  <si>
    <t>ha</t>
  </si>
  <si>
    <t>1.15.3</t>
  </si>
  <si>
    <t>KNR 2-21 0209-02</t>
  </si>
  <si>
    <t>Ręczne rozrzucenie torfu na terenie płaskim - dodatek za każdy następny 1 cm grubość warstwy</t>
  </si>
  <si>
    <t>1.15.4</t>
  </si>
  <si>
    <t>KNR 2-21 0404-03</t>
  </si>
  <si>
    <t>Wykonanie trawników parkowych siewem na gruncie kat. I-II z nawożeniem</t>
  </si>
  <si>
    <t>1.15.5</t>
  </si>
  <si>
    <t>KNR 2-21 0302-07</t>
  </si>
  <si>
    <t>Sadzenie drzew i krzewów liściastych form naturalnych na terenie płaskim w gruncie kat. III z całkowitą zaprawą dołów; średnica/głębokość : 1.0/0.7 m</t>
  </si>
  <si>
    <t>1.15.6</t>
  </si>
  <si>
    <t>KNR 2-21 0321-06</t>
  </si>
  <si>
    <t>INSTALACJE ELEKTRYCZNE I MULTIMEDIALNE</t>
  </si>
  <si>
    <t>Trasy kablowe</t>
  </si>
  <si>
    <t>KNR-W 5-08 0705-07</t>
  </si>
  <si>
    <t>Korytko kablowe 100x50mm</t>
  </si>
  <si>
    <t>KNR-W 5-08 0705-08</t>
  </si>
  <si>
    <t>Korytko kablowe 200x50mm</t>
  </si>
  <si>
    <t>KNR 5-08 0101-02</t>
  </si>
  <si>
    <t>Montaż uchwytów pod rury winidurowe układane pojedynczo z przygotowaniem podłoża mechanicznie - przykręcenie do kołków plastykowych w podłożu gipsowym, gazobetonowym</t>
  </si>
  <si>
    <t>KNR 5-08 0110-03</t>
  </si>
  <si>
    <t>Rury winidurowe o śr. do 36 mm układane n.t. na gotowych uchwytach</t>
  </si>
  <si>
    <t>Instalacja strukturalna</t>
  </si>
  <si>
    <t>KNR 5-05 0202-01</t>
  </si>
  <si>
    <t>Formowanie i uszycie kabli w bloki oraz przewodów w wiązki kabel</t>
  </si>
  <si>
    <t>KNR-W 5-08 0206-01</t>
  </si>
  <si>
    <t>Przewody izolowane układane w gotowych konstrukcjach - kabel U/UTP kat 6</t>
  </si>
  <si>
    <t>KNR AT-14 0110-13</t>
  </si>
  <si>
    <t>Montaż - Szafka wiszącą 600x550x15U (780mm)</t>
  </si>
  <si>
    <t>KNR AT-14 0110-04</t>
  </si>
  <si>
    <t>Montaż wyposażenia szaf dystrybucyjnych 19" - Listwa zasilająca 1U/19"</t>
  </si>
  <si>
    <t>KNR AT-14 0108-01</t>
  </si>
  <si>
    <t>Montaż - Panel krosowy 50x RJ45 kat. 3</t>
  </si>
  <si>
    <t>Montaż - Panel krosowy 24x RJ45 kat. 6</t>
  </si>
  <si>
    <t>KNR AT-14 0109-01</t>
  </si>
  <si>
    <t>Montaż - Przełącznica optyczna 24x SC/1U wyposażona w 4 łączniki SC MM i 4 łączniki SCSM</t>
  </si>
  <si>
    <t>KNR AT-15 0119-02</t>
  </si>
  <si>
    <t>Krosowanie - Kabel krosowy RJ45, dł. 0,6m</t>
  </si>
  <si>
    <t>Krosowanie - Kabel krosowy RJ45, dł. 1m</t>
  </si>
  <si>
    <t>KNR AT-28 0111-01</t>
  </si>
  <si>
    <t>Montaż - Switch 48 port PoE</t>
  </si>
  <si>
    <t>KNR 4-03 1001-05</t>
  </si>
  <si>
    <t>Ręczne wykucie bruzd dla przewodow wtynkowych w cegle</t>
  </si>
  <si>
    <t>KNR 5-08 0802-03</t>
  </si>
  <si>
    <t>Mechaniczne wykonanie ślepych otworów w cegle objętości do 0.1 dm3</t>
  </si>
  <si>
    <t>KNR AT-14 0107-01</t>
  </si>
  <si>
    <t>Montaż gniazdo podtynkowe 2x RJ45 kat. 6</t>
  </si>
  <si>
    <t>KNR AT-14 0107-07</t>
  </si>
  <si>
    <t>Montaż gniazd RJ45 w gnieździe abonenckim - dodatek za montaż gniazda RJ45 w wersji podtynkowej z podłączeniem modułu</t>
  </si>
  <si>
    <t>Montaż gniazdo natynkowe 2x RJ45 kat. 6</t>
  </si>
  <si>
    <t>KNR AT-14 0107-06</t>
  </si>
  <si>
    <t>Montaż gniazd RJ45 w gnieździe abonenckim lub panelu - dodatek za montaż gniazda RJ45 w wersji natynkowej</t>
  </si>
  <si>
    <t>KNR AT-14 0105-01</t>
  </si>
  <si>
    <t>Montaż - Moduł 1xRJ45 kat. 6</t>
  </si>
  <si>
    <t>KNR AT-21 0108-01</t>
  </si>
  <si>
    <t>Montaż - Puszka podłogowa na 16 modułów</t>
  </si>
  <si>
    <t>KNR 4-03 1014-01</t>
  </si>
  <si>
    <t>Ręczne przygotowanie zaprawy cementowo-wapiennej</t>
  </si>
  <si>
    <t>KNR 4-03 1012-01</t>
  </si>
  <si>
    <t>Zaprawianie bruzd o szer. do 25 mm</t>
  </si>
  <si>
    <t>KNR AT-14 0111-01</t>
  </si>
  <si>
    <t>Wykonanie pomiarów torów transmisyjnych zgodnie z wymaganiami</t>
  </si>
  <si>
    <t>pomiar</t>
  </si>
  <si>
    <t>Instalacja telewizji CCTV</t>
  </si>
  <si>
    <t>KNR AL-01 0501-01</t>
  </si>
  <si>
    <t>Kamera zewnętrzna IP</t>
  </si>
  <si>
    <t>Kamera wewnętrzna IP</t>
  </si>
  <si>
    <t>Montaż - Panel krosowy 24x RJ45 kal. 6</t>
  </si>
  <si>
    <t>Montaż - Switch CCTV - PoE</t>
  </si>
  <si>
    <t>KNR AL-01 0503-04</t>
  </si>
  <si>
    <t>Montaż - Rejestrator z dyskami 10TB</t>
  </si>
  <si>
    <t>Formowanie i uszycie kabli w bloki oraz przewodów w wiązki kabel U/UTP</t>
  </si>
  <si>
    <t>KNR-W 5-08 0210-01</t>
  </si>
  <si>
    <t>Kabel U/UTP kat 6</t>
  </si>
  <si>
    <t>KNR 5-05 0205-02</t>
  </si>
  <si>
    <t>Zarobienie, rozszycie na gniazdach kabli U/UTP</t>
  </si>
  <si>
    <t>KNZ 1 1 0102-01</t>
  </si>
  <si>
    <t>Konfiguracja i uruchomienie systemu</t>
  </si>
  <si>
    <t>kpl</t>
  </si>
  <si>
    <t>Instalacja sygnalizacji włamania</t>
  </si>
  <si>
    <t>KNR 5-06 1601-06</t>
  </si>
  <si>
    <t>Centrala włamaniowa (obudowa + akumulator 17Ah)</t>
  </si>
  <si>
    <t>KNR 5-06 1603-04</t>
  </si>
  <si>
    <t>Zainstalowanie dodatkowych elementów - Moduł głosowy</t>
  </si>
  <si>
    <t>KNR 5-06 1603-01</t>
  </si>
  <si>
    <t>Manipulator LCD</t>
  </si>
  <si>
    <t>Manipulator strefowy</t>
  </si>
  <si>
    <t>Zainstalowanie dodatkowych elementów - Moduł Ethernetowy</t>
  </si>
  <si>
    <t>Zainstalowanie dodatkowych elementów - Moduł typu GSM</t>
  </si>
  <si>
    <t>Zainstalowanie dodatkowych elementów - Ekspander wejść</t>
  </si>
  <si>
    <t>KNR 5-06 1602-01</t>
  </si>
  <si>
    <t>Zainstalowanie dodatkowych urządzeń na gotowym podłożu z podłączeniem - Obudowa dla ekspanderów</t>
  </si>
  <si>
    <t>KNR 5-06 1612-02</t>
  </si>
  <si>
    <t>Instalowanie w uprzednio zainstalowanych gniazdach i obudowach, wraz ze sprawdzeniem, samoczynnych ostrzegaczy czujeka - Czujka dualna</t>
  </si>
  <si>
    <t>Instalowanie w uprzednio zainstalowanych gniazdach i obudowach, wraz ze sprawdzeniem, samoczynnych ostrzegaczy czujeka - Czujka zbicia szkła</t>
  </si>
  <si>
    <t>Zainstalowanie dodatkowych elementów - Kontaktron</t>
  </si>
  <si>
    <t>KNR 5-06 1612-09</t>
  </si>
  <si>
    <t>Instalowanie w uprzednio zainstalowanych gniazdach i obudowach, wraz ze sprawdzeniem, dodatkowych wskaźników zadziałania - Sygnalizator</t>
  </si>
  <si>
    <t>Zainstalowanie dodatkowych urządzeń SAP na gotowym podłożu z podłączeniem - Obudowa manipulatora</t>
  </si>
  <si>
    <t>KNR 5-08 0210-01</t>
  </si>
  <si>
    <t>Kabel YTKSYekw 3x2x0,5</t>
  </si>
  <si>
    <t>KNR 5-05 0205-03</t>
  </si>
  <si>
    <t>Zarobienie, rozszycie na gniazdach i włączenie kabli o pojemności kabla 3x2</t>
  </si>
  <si>
    <t>końc.kabl.</t>
  </si>
  <si>
    <t>Konfiguracja i uruchomienie systemu sygnalizacji włamania szkoła</t>
  </si>
  <si>
    <t>Instalacja audo-wizualna</t>
  </si>
  <si>
    <t>KNR 5-06 1401-03</t>
  </si>
  <si>
    <t>Montaż i sprawdzenie projektora - Projektor + Winda dla projektora</t>
  </si>
  <si>
    <t>KNR 5-06 0205-09</t>
  </si>
  <si>
    <t>Instalowanie - Gniazdo przyłączeniowe sygnałów</t>
  </si>
  <si>
    <t>KNR AL-01 0501-03</t>
  </si>
  <si>
    <t>Ekran elekt ryczy do zabudowy w suficie + Przełącznik ekranu</t>
  </si>
  <si>
    <t>Montaż - Szafka urządzeń AV 600x600x18U</t>
  </si>
  <si>
    <t>Montaż - Listwa zasilania</t>
  </si>
  <si>
    <t>KNR 5-06 0801-04</t>
  </si>
  <si>
    <t>Instalowanie - Głośnik sufitowy</t>
  </si>
  <si>
    <t>KNR 5-06 0205-04</t>
  </si>
  <si>
    <t>Instalowanie - Wzmacniacz</t>
  </si>
  <si>
    <t>Wzmacniacz mikrofonowy z dwoma mikrofonami bezprzewodowymi</t>
  </si>
  <si>
    <t>KNR 5-06 0205-06</t>
  </si>
  <si>
    <t>Odtwarzacz DVD</t>
  </si>
  <si>
    <t>KNR-W 5-08 0219-01</t>
  </si>
  <si>
    <t>Kabel HDMI</t>
  </si>
  <si>
    <t>Kabel VGA</t>
  </si>
  <si>
    <t>Kabel USB</t>
  </si>
  <si>
    <t>KNR 5-05 0201-01</t>
  </si>
  <si>
    <t>Układanie - Kabel głośnikowy</t>
  </si>
  <si>
    <t>Przełożenie kabli elektrycznych</t>
  </si>
  <si>
    <t>Kable ENEA Operator S.A.</t>
  </si>
  <si>
    <t>2.6.1.1</t>
  </si>
  <si>
    <t>KNR 2-01 0701-0502</t>
  </si>
  <si>
    <t>Ręczne kopanie rowów dla kabli o głębokości do 0.8 m i szer. dna do 0.6 m w gruncie kat. III</t>
  </si>
  <si>
    <t>2.6.1.2</t>
  </si>
  <si>
    <t>KNR 2-01 0702-0402</t>
  </si>
  <si>
    <t>Kopanie koparkami podsiębiernymi rowów dla kabli o głębokości do 0.8 m i szer. dna do 0.6 m w gruncie kat. III-IV</t>
  </si>
  <si>
    <t>2.6.1.3</t>
  </si>
  <si>
    <t>KNR-W 5-10 0301-02</t>
  </si>
  <si>
    <t>Nasypanie warstwy piasku na dno rowu kablowego o szerokości do 0.6 m</t>
  </si>
  <si>
    <t>2.6.1.4</t>
  </si>
  <si>
    <t>KNR-W 5-10 0303-03</t>
  </si>
  <si>
    <t>Układanie rur ochronnych z PCW o średnicy do 160 mm w wykopie</t>
  </si>
  <si>
    <t>2.6.1.5</t>
  </si>
  <si>
    <t>KNR-W 5-10 0104-01</t>
  </si>
  <si>
    <t>Mechaniczne układanie - Kabel NAYY-J 4x150</t>
  </si>
  <si>
    <t>2.6.1.6</t>
  </si>
  <si>
    <t>KNR-W 5-10 0103-07</t>
  </si>
  <si>
    <t>Ręczne układanie - Kabel NAYY-J 4x150</t>
  </si>
  <si>
    <t>2.6.1.7</t>
  </si>
  <si>
    <t>KNR-W 5-10 0511-07</t>
  </si>
  <si>
    <t>Mufa dla kabli 120 - 180mm2</t>
  </si>
  <si>
    <t>2.6.1.8</t>
  </si>
  <si>
    <t>KNR-W 5-10 0515-03</t>
  </si>
  <si>
    <t>Złączka śrubowa dla żyły 150mm2</t>
  </si>
  <si>
    <t>2.6.1.9</t>
  </si>
  <si>
    <t>KNR-W 4-03 1203-02</t>
  </si>
  <si>
    <t>Badanie linii kablowej nn o ilości żył 4</t>
  </si>
  <si>
    <t>odc.</t>
  </si>
  <si>
    <t>2.6.1.10</t>
  </si>
  <si>
    <t>KNR 2-01 0705-0403</t>
  </si>
  <si>
    <t>Mechaniczne zasypywanie rowów dla kabli o głębokości do 0.8 m i szer. dna do 0.6 m w gruncie kat. III-IV</t>
  </si>
  <si>
    <t>Kable oświetleniowe</t>
  </si>
  <si>
    <t>2.6.2.1</t>
  </si>
  <si>
    <t>2.6.2.2</t>
  </si>
  <si>
    <t>2.6.2.3</t>
  </si>
  <si>
    <t>2.6.2.4</t>
  </si>
  <si>
    <t>KNR-W 5-10 0303-02</t>
  </si>
  <si>
    <t>Układanie rur ochronnych z PCW o średnicy do 110 mm w wykopie</t>
  </si>
  <si>
    <t>2.6.2.5</t>
  </si>
  <si>
    <t>Mechaniczne układanie - Kabel YAKY 5x10</t>
  </si>
  <si>
    <t>2.6.2.6</t>
  </si>
  <si>
    <t>Ręczne układanie - Kabel YAKY 5x10</t>
  </si>
  <si>
    <t>2.6.2.7</t>
  </si>
  <si>
    <t>KNR-W 5-10 0511-01</t>
  </si>
  <si>
    <t>Mufa przelotowa dla kabli 1,5 - 16mm2</t>
  </si>
  <si>
    <t>2.6.2.8</t>
  </si>
  <si>
    <t>Mufa rozgałęźna dla kabli 4 - 16mm2</t>
  </si>
  <si>
    <t>2.6.2.9</t>
  </si>
  <si>
    <t>KNR-W 5-10 0515-01</t>
  </si>
  <si>
    <t>Złączka śrubowa dla żyły 16mm2</t>
  </si>
  <si>
    <t>2.6.2.10</t>
  </si>
  <si>
    <t>KNR-W 4-03 1203-03</t>
  </si>
  <si>
    <t>Badanie linii kablowej nn o ilości żył 5</t>
  </si>
  <si>
    <t>2.6.2.11</t>
  </si>
  <si>
    <t>Projektowane przyłącze do GCK</t>
  </si>
  <si>
    <t>2.6.3.1</t>
  </si>
  <si>
    <t>2.6.3.2</t>
  </si>
  <si>
    <t>2.6.3.3</t>
  </si>
  <si>
    <t>2.6.3.4</t>
  </si>
  <si>
    <t>2.6.3.5</t>
  </si>
  <si>
    <t>Mechaniczne układanie - Kabel YKY 5x16</t>
  </si>
  <si>
    <t>2.6.3.6</t>
  </si>
  <si>
    <t>Ręczne układanie - Kabel YKY 5x16</t>
  </si>
  <si>
    <t>2.6.3.7</t>
  </si>
  <si>
    <t>2.6.3.8</t>
  </si>
  <si>
    <t>Demontaże</t>
  </si>
  <si>
    <t>KNR-W 4-03 1143-03</t>
  </si>
  <si>
    <t>Demontaż lamp</t>
  </si>
  <si>
    <t>KNR-W 4-03 1151-04</t>
  </si>
  <si>
    <t>Mechaniczny demontaż słupa h= 7 m</t>
  </si>
  <si>
    <t>słup</t>
  </si>
  <si>
    <t>KNR 5-10 0101-03</t>
  </si>
  <si>
    <t>Demontaż kabla YAKY 4x120</t>
  </si>
  <si>
    <t>Demontaż kabla YAKY 5x10</t>
  </si>
  <si>
    <t>Instalacje elektryczne</t>
  </si>
  <si>
    <t>KNR 5-08 0404-01</t>
  </si>
  <si>
    <t>B.01</t>
  </si>
  <si>
    <t>Rozdzielnica nn TG - zgodnie z rysunkiem E 02</t>
  </si>
  <si>
    <t>KNR-W 5-08 0209-05</t>
  </si>
  <si>
    <t>Przewód YDYp 2x1,0 mm2 - (podłoże inne niż beton) układany w tynku</t>
  </si>
  <si>
    <t>Przewód YDYp 3x1,5 mm2 - (podłoże inne niż beton) układany w tynku</t>
  </si>
  <si>
    <t>Przewód YDYp 4x1,5 mm2 - (podłoże inne niż beton) układany w tynku</t>
  </si>
  <si>
    <t>Przewód YDYp 5x1,5 mm2 - (podłoże inne niż beton) układany w tynku</t>
  </si>
  <si>
    <t>Przewód YDYp 3x2,5 mm2 - (podłoże inne niż beton) układany w tynku</t>
  </si>
  <si>
    <t>KNR-W 5-08 0209-06</t>
  </si>
  <si>
    <t>Przewód 5x2,5 mm2 - (podłoże inne niż beton) układany w tynku</t>
  </si>
  <si>
    <t>Przewód YDYp 3x4 mm2 - (podłoże inne niż beton) układany w tynku</t>
  </si>
  <si>
    <t>KNR-W 5-10 0117-02</t>
  </si>
  <si>
    <t>Układanie kabli YKY 3x1,5 mm2 w budynkach, budowlach lub na estakadach bez mocowania</t>
  </si>
  <si>
    <t>Układanie kabli YKY 5x6 mm2 w budynkach, budowlach lub na estakadach bez mocowania</t>
  </si>
  <si>
    <t>Układanie kabli YKY 5x35 mm2 w budynkach, budowlach lub na estakadach bez mocowania</t>
  </si>
  <si>
    <t>Układanie kabli HDGs 3x1,5 mm2 w budynkach, budowlach lub na estakadach bez mocowania</t>
  </si>
  <si>
    <t>Szyna trójfazowa z osprzętem, montaż do sufitu</t>
  </si>
  <si>
    <t>KNR-W 5-08 0307-02</t>
  </si>
  <si>
    <t>Łącznik 1-biegunowy p/t, IP44, 16A, 250V biały</t>
  </si>
  <si>
    <t>Łącznik 1-biegunowy p/t, IP20, 16A, 250V biały</t>
  </si>
  <si>
    <t>Łącznik 1-biegunowy świecznikowy, p/t IP20, 16A, 250V biały</t>
  </si>
  <si>
    <t>Łącznik 1-biegunowy schodowy 1-biegunowy, p/t IP20, 16A, 250V biały</t>
  </si>
  <si>
    <t>Łącznik 1-biegunowy schodowy 2-biegunowy,p/t IP20, 16A, 250V biały</t>
  </si>
  <si>
    <t>Łącznik 1-biegunowy zwierny "światło" p/t IP20,10A, 250V biały</t>
  </si>
  <si>
    <t>KNR-W 5-08 0309-04</t>
  </si>
  <si>
    <t>Gniazdo wtyczkowe z bolcem uziemiającym pojedyncze n/t , IP44, 16A, białe</t>
  </si>
  <si>
    <t>Gniazdo wtyczkowe stałe w obudowie izolacyjnej IP44, 16A, 3P+N+PE n/t</t>
  </si>
  <si>
    <t>Gniazdo wtyczkowe z bolcem uziemiającym pojedyncze p/t , IP20, 16A, białe</t>
  </si>
  <si>
    <t>Gniazdo wtyczkowe z bolcem uziemiającym pojedyncze p/t , IP44, 16A, białe</t>
  </si>
  <si>
    <t>KNR-W 5-08 0302-08</t>
  </si>
  <si>
    <t>Ramka pozioma podwójna</t>
  </si>
  <si>
    <t>KNR-W 5-08 0313-04</t>
  </si>
  <si>
    <t>Przeciwpożarowy Wyłącznik Prądu</t>
  </si>
  <si>
    <t>KNR-W 5-08 0515-01</t>
  </si>
  <si>
    <t>Oprawa oświetlenia podstawowego wpuszczana - B1</t>
  </si>
  <si>
    <t>Oprawa oświetlenia podstawowego wpuszczana - B2</t>
  </si>
  <si>
    <t>Oprawa oświetlenia podstawowego wpuszczana - C1</t>
  </si>
  <si>
    <t>Oprawa oświetlenia podstawowego wpuszczana - C2</t>
  </si>
  <si>
    <t>Oprawa projektor - montaż na szynie mocowanej do sufitu - T1</t>
  </si>
  <si>
    <t>Oprawa oświetlenia podstawowego zewnętrzna do wbudowania w podłoże - S1</t>
  </si>
  <si>
    <t>Oprawa oświetlenia awaryjnego wpuszczana - R1</t>
  </si>
  <si>
    <t>Oprawa oświetlenia awaryjnego wpuszczana - R2</t>
  </si>
  <si>
    <t>Oprawa oświetlenia awaryjnego wpuszczana - R3</t>
  </si>
  <si>
    <t>Oprawa oświetlenia awaryjnego zewnętrzna - R4</t>
  </si>
  <si>
    <t>Oprawa nastropowa kierunkowa - E1</t>
  </si>
  <si>
    <t>Oprawa nastropowa kierunkowa - E2</t>
  </si>
  <si>
    <t>Pomiary instalacji</t>
  </si>
  <si>
    <t>Instalacja odgromowa i połączeń wyrównawczych</t>
  </si>
  <si>
    <t>KNR-W 5-10 0303-01</t>
  </si>
  <si>
    <t>Rura ochronna AROT 50</t>
  </si>
  <si>
    <t>KNR-W 5-08 0608-07</t>
  </si>
  <si>
    <t>Bednarka FeZn30x4</t>
  </si>
  <si>
    <t>KNR-W 5-08 0607-02</t>
  </si>
  <si>
    <t>Drut FeZn Fi 8 mm</t>
  </si>
  <si>
    <t>KNR-W 5-08 0601-02</t>
  </si>
  <si>
    <t>Wspornik dachowy z uchwytem bezśrubowym</t>
  </si>
  <si>
    <t>Wspornik ścienny z uchwytem bezśrubowym</t>
  </si>
  <si>
    <t>KNR-W 5-08 0619-05</t>
  </si>
  <si>
    <t>Złącze uniwersalne krzyżowe K-411</t>
  </si>
  <si>
    <t>Złącze kontrolne- zacisk rozłączny K-422</t>
  </si>
  <si>
    <t>KNR-W 5-08 0622-05</t>
  </si>
  <si>
    <t>Iglica odgromowa h = 2.5 m</t>
  </si>
  <si>
    <t>45300000-0</t>
  </si>
  <si>
    <t>INSTALACJE WOD - KAN, C.O. I WENTYLACJE</t>
  </si>
  <si>
    <t>45330000-9</t>
  </si>
  <si>
    <t>PRZYŁĄCZE KANALIZACYJNE</t>
  </si>
  <si>
    <t>KNR-W 2-01 0310-02</t>
  </si>
  <si>
    <t>Wykopy liniowe i szerokości 0.8-1.5 m pod fundamenty, rurociągi, kolektory w gruntach suchych z wydobyciem urobku łopatą lub wyciągiem ręcznymkat. III-IV; głębokość do 1.5 m</t>
  </si>
  <si>
    <t>KNR-W 2-01 0312-02</t>
  </si>
  <si>
    <t>Zasypywanie wykopów liniowych o ścianach pionowych głębokości do 1.5 m i szerokości 0.8-1.5 m; kat. gr. III-IV</t>
  </si>
  <si>
    <t>KNR-W 2-18 0511-03</t>
  </si>
  <si>
    <t>Podłoża pod kanały i obiekty z materiałów sypkich grub. 15 cm</t>
  </si>
  <si>
    <t>KNR-W 2-18 0408-02</t>
  </si>
  <si>
    <t>Kanały z rur PVC łączonych na wcisk o śr. zewn. 160 mm - PCV-U SDR 34</t>
  </si>
  <si>
    <t>KNR 2-19 02</t>
  </si>
  <si>
    <t>Oznakowanie trasy rurociągu ułożonego w ziemi taśmą z tworzywa sztucznego</t>
  </si>
  <si>
    <t>KNR-W 2-18 0517-02</t>
  </si>
  <si>
    <t>Studzienki kanalizacyjne systemowe PE śr. 600 mm zamknięcie rurą teleskopową</t>
  </si>
  <si>
    <t>KNNR 4 1413-01</t>
  </si>
  <si>
    <t>Studnie rewizyjne z kręgów betonowych o śr. 1000 mm w gotowym wykopie o głębokości 3m</t>
  </si>
  <si>
    <t>stud.</t>
  </si>
  <si>
    <t>KNNR 4 1413-02</t>
  </si>
  <si>
    <t>Studnie rewizyjne z kręgów betonowych o śr. 1000 mm w gotowym wykopie za każde 0.5 m różnicy głęb.</t>
  </si>
  <si>
    <t>[0.5 m] stud.</t>
  </si>
  <si>
    <t>KNR-W 2-18 0706-02</t>
  </si>
  <si>
    <t>Próba wodna szczelności kanałów rurowych o śr.nominalnej 200 mm</t>
  </si>
  <si>
    <t>odc. -1 prób.</t>
  </si>
  <si>
    <t>KNR-W 2-18 0528-01</t>
  </si>
  <si>
    <t>Przejście pod fundamentem - rura ochronna stalowa</t>
  </si>
  <si>
    <t>45230000-8</t>
  </si>
  <si>
    <t>PRZYŁĄCZE WODY</t>
  </si>
  <si>
    <t>KNNR 4 0122-01</t>
  </si>
  <si>
    <t>Dodatki za wykonanie obustronnych podejść do wodomierzy skrzydełkowych domowych o śr. nominalnej 25 mm w rurociągach stalowych</t>
  </si>
  <si>
    <t>KNR-W 2-15 0132-03</t>
  </si>
  <si>
    <t>Zawory przelotowe i zwrotne instalacji wodociągowych z rur z tworzyw sztucznych o śr. nominalnej 25 mm</t>
  </si>
  <si>
    <t>Przygotowanie istniejącej instalacji wodociągowej</t>
  </si>
  <si>
    <t>r-g</t>
  </si>
  <si>
    <t>KNNR 4 0112-03</t>
  </si>
  <si>
    <t>Rurociągi z tworzyw sztucznych PE 100-SDR 11 PN 16 o śr. 50*4,6 zewnętrznej o połączeniach zgrzewanych w wykopie</t>
  </si>
  <si>
    <t>KNR-W 4-02 0118-04</t>
  </si>
  <si>
    <t>Wstawienie trójnika z tworzyw sztucznych o śr. 50 mm o połączeniach zgrzewanych</t>
  </si>
  <si>
    <t>KNNR 4 1113-03</t>
  </si>
  <si>
    <t>Zasuwy typu "E" z obudową o śr.100 mm montowane na rurociągach PVC i PE</t>
  </si>
  <si>
    <t>KNR-W 2-15 0134-03</t>
  </si>
  <si>
    <t>Zawory antyskażeniowe śr. nominalnej 25 mm</t>
  </si>
  <si>
    <t>KNR-W 2-18 0707-01</t>
  </si>
  <si>
    <t>Dezynfekcja rurociągów sieci wodociągowych o śr.nominalnej do 150 mm</t>
  </si>
  <si>
    <t>odc.200m</t>
  </si>
  <si>
    <t>KNR-W 2-18 0708-01</t>
  </si>
  <si>
    <t>Jednokrotne płukanie sieci wodociągowej o śr. nominalnej do 150 mm</t>
  </si>
  <si>
    <t>Studnie wodomierzowe z kręgów betonowych o śr. 1000 mm w gotowym wykopie o głębokości 3m</t>
  </si>
  <si>
    <t>KNR 2-15 0118-01</t>
  </si>
  <si>
    <t>Wodomierze skrzydełkowe o śr.nom. DN-20</t>
  </si>
  <si>
    <t>WEWNĘTRZNA INSTALACJA GAZOWA</t>
  </si>
  <si>
    <t>KNR-W 2-19 0215-01</t>
  </si>
  <si>
    <t>Przyłącza domowe o śr. nominalnej 32 mm</t>
  </si>
  <si>
    <t>KNNR 4 0309-03</t>
  </si>
  <si>
    <t>Dodatkowe nakłady na wykonanie podejścia obustronnego do gazomierza o śr.przyłącza 32 mm we wnękach</t>
  </si>
  <si>
    <t>KNNR 4 0312-04</t>
  </si>
  <si>
    <t>Kurki gazowe przelotowe o śr. 32 mm o połączeniach gwintowanych</t>
  </si>
  <si>
    <t>KNNR 4 0307-04</t>
  </si>
  <si>
    <t>Próba instalacji gazowej na ciśnienie dla wykonawcy i dostawcy gazu przed gazomierzem w budynkach niemieszkalnych - śr. rurociągu do 65 mm</t>
  </si>
  <si>
    <t>prob.</t>
  </si>
  <si>
    <t>KNR-W 2-19 0216-05</t>
  </si>
  <si>
    <t>Przejścia gazociągu przez ściany murowane grubości 2 cegły dla przyłączy o śr. nominalnej 50 mm w tulejach z rur stalowych o śr. 80 mm</t>
  </si>
  <si>
    <t>przej.</t>
  </si>
  <si>
    <t>INSTALACJA WENTYLACJI MECHANICZNEJ</t>
  </si>
  <si>
    <t>3.4.1.1</t>
  </si>
  <si>
    <t>KNR 4-01 0348-03</t>
  </si>
  <si>
    <t>Przebicie otworów w ścianie zewnętrznej grubości 40cm z cegły</t>
  </si>
  <si>
    <t>3.4.1.2</t>
  </si>
  <si>
    <t>KNR 4-01 0316-01</t>
  </si>
  <si>
    <t>Zamurowanie otworów w ścianach na zaprawie cementowo-wapiennej</t>
  </si>
  <si>
    <t>3.4.1.3</t>
  </si>
  <si>
    <t>KNR 4-01 0709-06</t>
  </si>
  <si>
    <t>Uzupełnienie tynków zwykłych wewnętrznych kategorii III z zaprawy cementowo-wapiennej na stropach o powierzchni w jednym miejscu do 0,5m2 na podłożach z cegły, pustaków ceramicznych, betonu</t>
  </si>
  <si>
    <t>3.4.1.4</t>
  </si>
  <si>
    <t>Przebicie otworów w ścianach gr. 12cm</t>
  </si>
  <si>
    <t>3.4.1.5</t>
  </si>
  <si>
    <t>Przebicie otworów w ścianach gr. 25 cm</t>
  </si>
  <si>
    <t>3.4.1.6</t>
  </si>
  <si>
    <t>KNR 4-01 0301-02</t>
  </si>
  <si>
    <t>Wykonanie fundamentu pod agregat zewnętrzny o wym. 0,9*1,5*0,2 m</t>
  </si>
  <si>
    <t>3.4.2.1</t>
  </si>
  <si>
    <t>KNR 2-17 0201-01</t>
  </si>
  <si>
    <t>Centrala wentylacyjna nawiewno-wywiewna Vn/Vw=3600 [m3/h], z nagrzewnicą wodną o mocy 4,50 kW, z panelem sterującym, z przepustnicami + tłumiki akustyczne</t>
  </si>
  <si>
    <t>3.4.2.2</t>
  </si>
  <si>
    <t>KNR 2-17 0146-05</t>
  </si>
  <si>
    <t>Czerpnie ścienne, prostokątne, typ A o wymiarach 1200 * 600 mm</t>
  </si>
  <si>
    <t>3.4.2.3</t>
  </si>
  <si>
    <t>KNR 2-17 0146-03</t>
  </si>
  <si>
    <t>Wyrzutnie ścienne, prostokątne, dachowe 600 * 400 mm</t>
  </si>
  <si>
    <t>3.4.2.4</t>
  </si>
  <si>
    <t>KNR 2-17 0138-02</t>
  </si>
  <si>
    <t>Kratka nawiewno - wywiewna na sufitowa kwadratowa z ruchomymi dyszami: 600x600mm, ze skrzynką rozprężną, D 200 mm</t>
  </si>
  <si>
    <t>3.4.2.5</t>
  </si>
  <si>
    <t>Kratka nawiewno - wywiewna sufitowa z ruchomymi dyszami: 400 * 400 mm ze skrzynką rozprężną, d200mm</t>
  </si>
  <si>
    <t>3.4.2.6</t>
  </si>
  <si>
    <t>Kratka nawiewno - wywiewna sufitowa z ruchomymi dyszami: 300 x 300 mm ze skrzynką rozprężną, d160mm</t>
  </si>
  <si>
    <t>3.4.2.7</t>
  </si>
  <si>
    <t>Anemostat nawiewny/wywiewny d 160 mm</t>
  </si>
  <si>
    <t>3.4.2.8</t>
  </si>
  <si>
    <t>KNR 2-17 0114-02</t>
  </si>
  <si>
    <t>Przewody wentylacyjne z blachy stalowej kołowe, typ B/I, (z udziałem kształtek do 55%) o średnicy do 200mm</t>
  </si>
  <si>
    <t>3.4.2.9</t>
  </si>
  <si>
    <t>KNR 2-17 0102-06</t>
  </si>
  <si>
    <t>Przewody wentylacyjne z blachy stalowej ocynkowanej, prostokątne, typ A/I, (z udziałem kształtek do 55%), o obwodzie do 2000 mm</t>
  </si>
  <si>
    <t>3.4.2.10</t>
  </si>
  <si>
    <t>KNR 0-34 0112-13</t>
  </si>
  <si>
    <t>Izolacja przewodów wentylacyjnych i klimatyzacyjnych o przekrojach kołowych o średnicy do 200mm matami (płytami) Thermasheet FR, A/C grubości 13mm</t>
  </si>
  <si>
    <t>3.4.2.11</t>
  </si>
  <si>
    <t>KNR 2-16 0111-01</t>
  </si>
  <si>
    <t>Izolacja grubości 30-50mm wełną mineralną pod blachą ocynkowaną przewodów o obwodzie do 2000 mm</t>
  </si>
  <si>
    <t>45331000-6</t>
  </si>
  <si>
    <t>KNR 4-01 0208-03</t>
  </si>
  <si>
    <t>Przebicie otworów o powierzchni do 0.05 m2 w elementach z betonu żwirowego o grubości do 30 cm</t>
  </si>
  <si>
    <t>KNR-W 2-17 0204-01</t>
  </si>
  <si>
    <t>Wentylatory kanałowe o średnicy otworu ssącego do 150 mm z wirnikiem osadzonym na wale silnika wraz zasileniem</t>
  </si>
  <si>
    <t>KNR-W 2-17 0145-01</t>
  </si>
  <si>
    <t>Wyrzutnie dachowe kolowe typ D, E, G o śr. do 200 mm z pionowym wylotem powietrza nasada wentylacyjna obrotowa</t>
  </si>
  <si>
    <t>Instalacja klimatyzacyjna.</t>
  </si>
  <si>
    <t>3.4.4.1</t>
  </si>
  <si>
    <t>KNR 2-17 0320-03</t>
  </si>
  <si>
    <t>Agregat zewnętrzny – moc chłodnicza N= 40 [kW]</t>
  </si>
  <si>
    <t>3.4.4.2</t>
  </si>
  <si>
    <t>Klimatyzator kasetonowy z maskownicą, moc chłodnicza N=3,6[kW], Ns=0,03[kW]</t>
  </si>
  <si>
    <t>3.4.4.3</t>
  </si>
  <si>
    <t>Klimatyzator kasetonowy z maskownicą , moc chłodnicza N=2,2 [kW], N</t>
  </si>
  <si>
    <t>3.4.4.4</t>
  </si>
  <si>
    <t>3.4.4.5</t>
  </si>
  <si>
    <t>3.4.4.6</t>
  </si>
  <si>
    <t>KNR 2-15 0403-03</t>
  </si>
  <si>
    <t>Rurociągi instalacji chłodniczej</t>
  </si>
  <si>
    <t>3.4.4.7</t>
  </si>
  <si>
    <t>KNR 0-34 0101-04</t>
  </si>
  <si>
    <t>Izolacja rurociągów instalacji chłodniczej -jednowarstwowa grubości 9mm o średnicy zewnętrznej 25-50mm otulinami Thermaflex FRZ</t>
  </si>
  <si>
    <t>3.4.4.8</t>
  </si>
  <si>
    <t>KNR 2-15 0404-02</t>
  </si>
  <si>
    <t>Próby ciśnieniowe szczelności instalacji wewnętrznych w budynkach niemieszkalnych</t>
  </si>
  <si>
    <t>Wewnętrzna instalacja zimnej wody</t>
  </si>
  <si>
    <t>S -215 0600-01</t>
  </si>
  <si>
    <t>Instalacja wodociągowa - rurociągi z rur PE o śr. 20 mm w posadzkach w budynkach niemieszkalnych</t>
  </si>
  <si>
    <t>Instalacja wodociągowa - rurociągi z rur PE o śr. 16 mm na ścianach w budynkach niemieszkalnych</t>
  </si>
  <si>
    <t>S -215 0500-01</t>
  </si>
  <si>
    <t>Dodatki za podejścia dopływowe do zaworów wypływowych,baterii,hydrantów itp. o śr.zewn.rury 16 mm</t>
  </si>
  <si>
    <t>S -215 0500-06</t>
  </si>
  <si>
    <t>Dodatki za podejścia dopływowe do płuczek ustępowych o śr.zewn.rury 16 mm</t>
  </si>
  <si>
    <t>KNR-W 2-15 0135-01</t>
  </si>
  <si>
    <t>Zawory czerpalne o śr. nominalnej 15 mm</t>
  </si>
  <si>
    <t>KNR-W 2-15 0137-01</t>
  </si>
  <si>
    <t>Baterie umywalkowe lub zmywakowe ścienne o śr. nominalnej 15 mm</t>
  </si>
  <si>
    <t>KNR-W 2-15 0132-01</t>
  </si>
  <si>
    <t>Zawory przelotowe i zwrotne instalacji wodociągowych z rur z tworzyw sztucznych o śr. nominalnej 20 mm</t>
  </si>
  <si>
    <t>KNR-W 2-15 0128-02</t>
  </si>
  <si>
    <t>Płukanie instalacji wodociągowej w budynkach niemieszkalnych</t>
  </si>
  <si>
    <t>KNR 2-15 0110-05</t>
  </si>
  <si>
    <t>Proba szczelnosci instalacji wodociągowych w budynkach niemieszkalnych (rurociąg o śr.do 150 mm)</t>
  </si>
  <si>
    <t>KNR BO-12 0356-04</t>
  </si>
  <si>
    <t>Mechaniczne przebicie otworów o pow. do 0,05 m2 w ścianach z cegieł na zaprawie cementowo-wapiennej o gr. do 1 cegły</t>
  </si>
  <si>
    <t>KNR 4-01 0326-01</t>
  </si>
  <si>
    <t>Zamurowanie bruzd poziomych o szer.1/2 ceg. z przewodami instalacyjnymi w ścianach z cegieł</t>
  </si>
  <si>
    <t>KNR 4-01 0326-03</t>
  </si>
  <si>
    <t>Zamurowanie bruzd pionowych o szer.1/2 ceg. z przewodami instalacyjnymi w ścianach z cegieł</t>
  </si>
  <si>
    <t>Wewnętrzna instalacja ciepłej wody</t>
  </si>
  <si>
    <t>KNR-W 2-15 0143-01</t>
  </si>
  <si>
    <t>Instalacja wodociągowa - rurociągi z rur PP o śr. 16 mm na ścianach w budynkach niemieszkalnych</t>
  </si>
  <si>
    <t>Dodatki za podejścia dopływowe do zaworów wypływowych,baterii,hydrantów itp. o śr.zewn.rury 18 mm</t>
  </si>
  <si>
    <t>KNR BO-12 0358-03</t>
  </si>
  <si>
    <t>Mechaniczne wykucie bruzd poziomych w ścianach z cegieł na zaprawie wapiennej o szer. do 1 cegły</t>
  </si>
  <si>
    <t>Wewnętrzna instalacja kanalizacji sanitarnej</t>
  </si>
  <si>
    <t>KNR-W 2-15 0208-01</t>
  </si>
  <si>
    <t>Rurociągi z PVC kanalizacyjne o śr. 50 mm na ścianach w budynkach niemieszkalnych o połączeniach wciskowych</t>
  </si>
  <si>
    <t>KNR-W 2-15 0208-02</t>
  </si>
  <si>
    <t>Rurociągi z PVC kanalizacyjne o śr. 75 mm na ścianach w budynkach niemieszkalnych o połączeniach wciskowych</t>
  </si>
  <si>
    <t>KNR-W 2-15 0208-03</t>
  </si>
  <si>
    <t>Rurociągi z PVC kanalizacyjne o śr. 110 mm na ścianach w budynkach niemieszkalnych o połączeniach wciskowych</t>
  </si>
  <si>
    <t>KNR-W 2-15 0208-04</t>
  </si>
  <si>
    <t>Rurociągi z PVC kanalizacyjne o śr. 160 mm na ścianach w budynkach niemieszkalnych o połączeniach wciskowych</t>
  </si>
  <si>
    <t>KNR 2-15 0208-03</t>
  </si>
  <si>
    <t>Dodatek za wykonanie podejść odpływowych z rur i kształtek z nieplastyfikowanego PCW o śr. 50 mm</t>
  </si>
  <si>
    <t>KNR 2-15 0208-05</t>
  </si>
  <si>
    <t>Dodatek za wykonanie podejść odpływowych z rur i kształtek z nieplastyfikowanego PCW o śr. 110 mm</t>
  </si>
  <si>
    <t>KNR-W 2-15 0222-02</t>
  </si>
  <si>
    <t>Czyszczaki z PVC kanalizacyjne o śr. 110 mm o połączeniach wciskowych</t>
  </si>
  <si>
    <t>KNR-W 2-15 0203-03</t>
  </si>
  <si>
    <t>Rurociągi z PVC kanalizacyjne o śr. 110 mm w gotowych wykopach, wewnątrz budynków o połączeniach wciskowych- w posadzce</t>
  </si>
  <si>
    <t>KNR 2-15 0220-04</t>
  </si>
  <si>
    <t>Montaż zlewozmywaków stalowych jednokomorowych na ścianie</t>
  </si>
  <si>
    <t>KNR 2-15 0221-02</t>
  </si>
  <si>
    <t>KNR 2-15 0225-02</t>
  </si>
  <si>
    <t>Montaż pisuarów pojedyńczych z zaworem spłukującym</t>
  </si>
  <si>
    <t>KNR 2-15 0224-03</t>
  </si>
  <si>
    <t>Montaż ustepów pojedynczych z płuczkami z tworzyw sztucznych lub porcelany 'kompakt'</t>
  </si>
  <si>
    <t>KNR 4-01 0333-09</t>
  </si>
  <si>
    <t>Przebicie otworów w ścianach z cegieł o grub. 1 ceg. na zaprawie cementowo-wapiennej</t>
  </si>
  <si>
    <t>45333000-0</t>
  </si>
  <si>
    <t>Wewnętrzna instalacja gazowa</t>
  </si>
  <si>
    <t>KNR-W 2-15 0304-03</t>
  </si>
  <si>
    <t>Rurociągi w instalacjach gazowych stalowe o połączeniach spawanych o śr.nom. 25 mm na ścianach w budynkach niemieszkalnych</t>
  </si>
  <si>
    <t>KNR-W 2-15 0308-01</t>
  </si>
  <si>
    <t>Dodatkowe nakłady na wykonanie podejścia do istn. przewodu o śr.przyłącza 25 mm na ścianach</t>
  </si>
  <si>
    <t>KNR-W 2-15 0312-01</t>
  </si>
  <si>
    <t>Kurki gazowe przelotowe o śr. 25 mm o połączeniach gwintowanych</t>
  </si>
  <si>
    <t>KNR-W 4-02 0316-01</t>
  </si>
  <si>
    <t>Podejście gazowe do pieca c.o.</t>
  </si>
  <si>
    <t>ANALIZA WŁASNA</t>
  </si>
  <si>
    <t>tuleje ochronne</t>
  </si>
  <si>
    <t>Instalaca C.O.</t>
  </si>
  <si>
    <t>KNNR 4 0404-01</t>
  </si>
  <si>
    <t>KNNR 4 0404-02</t>
  </si>
  <si>
    <t>KNNR 4 0404-03</t>
  </si>
  <si>
    <t>KNR INSTAL 0304-06</t>
  </si>
  <si>
    <t>KSNR 4 0411-01</t>
  </si>
  <si>
    <t>Grzejniki rurowe - łazienkowe - grzejniko - suszarki o mocy do 1000 W - 0,90*1,76 m</t>
  </si>
  <si>
    <t>KNR INSTAL 0309-07</t>
  </si>
  <si>
    <t>Zawór termostatyczny do regulacji c.o.o śr.nom. 15 mm</t>
  </si>
  <si>
    <t>KNR INSTAL 0307-01</t>
  </si>
  <si>
    <t>Płukanie instalacji c.o.</t>
  </si>
  <si>
    <t>KNR INSTAL 0307-03</t>
  </si>
  <si>
    <t>Próba szczelności instalacji c.o. w budynkach niemieszkalnych</t>
  </si>
  <si>
    <t>KNR INSTAL 0307-04</t>
  </si>
  <si>
    <t>Sprawdzenie działania instalacji c.o. podczas próby na gorąco z dokonaniem regulacji</t>
  </si>
  <si>
    <t>urządz.</t>
  </si>
  <si>
    <t>Montaż przewodu powietrzno - spalinowego - współosiowego o śr. zewnętrznej 125 mm, L - 4,50 m wraz z nasadą kominową i obudową</t>
  </si>
  <si>
    <t>GALANTERIA SANITARNA</t>
  </si>
  <si>
    <t>ANALIZA INDYWIDUALNA</t>
  </si>
  <si>
    <t>SUSZARKA DO RĄK - ŚCIENNA ZE STALI NIERDZEWNEJ Z WYŁĄCZNIKIEM CZASOWYM</t>
  </si>
  <si>
    <t>KPL</t>
  </si>
  <si>
    <t>UCHWYT NA PAPIER TOALETOWY ZE STALI NIERDZEWNEJ</t>
  </si>
  <si>
    <t>UCHWYT NA RĘCZNIKI PAPIEROWE ZE STALI NIERDZEWNEJ</t>
  </si>
  <si>
    <t>POJEMNIK NA MYDŁO ZE STALI NIERDZEWNEJ</t>
  </si>
  <si>
    <t>KOSZ NA ŚMIECI Z WKŁADEM FOLIOWYM</t>
  </si>
  <si>
    <t>LUSTRO</t>
  </si>
  <si>
    <t>45110000-1</t>
  </si>
  <si>
    <t>WYWÓZ I UTYLIZACJA MATERIAŁÓW POROZBIÓRKOWYCH</t>
  </si>
  <si>
    <t>Krotność=3</t>
  </si>
  <si>
    <t>RECYKLING MATERIAŁÓW POROZBIÓRKOWYCH - GRUZ BUDOWLANY</t>
  </si>
  <si>
    <t>UTYLIZACJA MATERIAŁÓW POROZBIÓRKOWYCH - MIESZANKA MINERALNO - BITUMICZNA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</si>
  <si>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</si>
  <si>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</si>
  <si>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</si>
  <si>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</si>
  <si>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</si>
  <si>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</si>
  <si>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</si>
  <si>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</si>
  <si>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</si>
  <si>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</si>
  <si>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</si>
  <si>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</si>
  <si>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</si>
  <si>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</si>
  <si>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</si>
  <si>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</si>
  <si>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</si>
  <si>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</si>
  <si>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</si>
  <si>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</si>
  <si>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</si>
  <si>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1.3</t>
  </si>
  <si>
    <t>1.3.1</t>
  </si>
  <si>
    <t>1.3.2</t>
  </si>
  <si>
    <t>1.4</t>
  </si>
  <si>
    <t>1.5</t>
  </si>
  <si>
    <t>1.4.1</t>
  </si>
  <si>
    <t>1.4.2</t>
  </si>
  <si>
    <t>1.4.3</t>
  </si>
  <si>
    <t>1.4.4</t>
  </si>
  <si>
    <t>1.6</t>
  </si>
  <si>
    <t>1.7</t>
  </si>
  <si>
    <t>1.8</t>
  </si>
  <si>
    <t>1.9</t>
  </si>
  <si>
    <t>1.10</t>
  </si>
  <si>
    <t>1.5.1</t>
  </si>
  <si>
    <t>1.5.2</t>
  </si>
  <si>
    <t>1.5.3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</si>
  <si>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</si>
  <si>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</si>
  <si>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</si>
  <si>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</si>
  <si>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</si>
  <si>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</si>
  <si>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</si>
  <si>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</si>
  <si>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</si>
  <si>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</si>
  <si>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</si>
  <si>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1.7.1</t>
  </si>
  <si>
    <t>1.7.2</t>
  </si>
  <si>
    <t>1.7.3</t>
  </si>
  <si>
    <t>1.7.4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</si>
  <si>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</si>
  <si>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</si>
  <si>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</si>
  <si>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</si>
  <si>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</si>
  <si>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</si>
  <si>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</si>
  <si>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</si>
  <si>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</si>
  <si>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</si>
  <si>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</si>
  <si>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1.9.1</t>
  </si>
  <si>
    <t>1.9.2</t>
  </si>
  <si>
    <t>1.9.3</t>
  </si>
  <si>
    <t>1.11</t>
  </si>
  <si>
    <t>1.12</t>
  </si>
  <si>
    <t>1.13</t>
  </si>
  <si>
    <t>1.14</t>
  </si>
  <si>
    <t>1.15</t>
  </si>
  <si>
    <t>2.1</t>
  </si>
  <si>
    <t>1.10.1</t>
  </si>
  <si>
    <t>1.10.2</t>
  </si>
  <si>
    <t>1.10.3</t>
  </si>
  <si>
    <t>1.10.4</t>
  </si>
  <si>
    <t>1.11.1</t>
  </si>
  <si>
    <t>1.11.2</t>
  </si>
  <si>
    <t>1.11.3</t>
  </si>
  <si>
    <t>1.11.4</t>
  </si>
  <si>
    <t>1.11.5</t>
  </si>
  <si>
    <t>1.11.6</t>
  </si>
  <si>
    <t>1.11.7</t>
  </si>
  <si>
    <t>1.11.8</t>
  </si>
  <si>
    <t>1.12.1</t>
  </si>
  <si>
    <t>1.12.2</t>
  </si>
  <si>
    <t>1.12.3</t>
  </si>
  <si>
    <t>2.2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</si>
  <si>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</si>
  <si>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</si>
  <si>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</si>
  <si>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</si>
  <si>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</si>
  <si>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</si>
  <si>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</si>
  <si>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</si>
  <si>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</si>
  <si>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</si>
  <si>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</si>
  <si>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</si>
  <si>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</si>
  <si>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</si>
  <si>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</si>
  <si>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</si>
  <si>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</si>
  <si>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</si>
  <si>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</si>
  <si>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</si>
  <si>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</si>
  <si>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</si>
  <si>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</si>
  <si>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</si>
  <si>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</si>
  <si>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</si>
  <si>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</si>
  <si>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</si>
  <si>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</si>
  <si>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</si>
  <si>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</si>
  <si>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</si>
  <si>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</si>
  <si>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</si>
  <si>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</si>
  <si>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</si>
  <si>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</si>
  <si>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</si>
  <si>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</si>
  <si>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</si>
  <si>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</si>
  <si>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</si>
  <si>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</si>
  <si>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</si>
  <si>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</si>
  <si>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</si>
  <si>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</si>
  <si>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</si>
  <si>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</si>
  <si>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</si>
  <si>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</si>
  <si>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</si>
  <si>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</si>
  <si>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2.4.15</t>
  </si>
  <si>
    <t>2.4.16</t>
  </si>
  <si>
    <t>2.4.17</t>
  </si>
  <si>
    <t>2.4.18</t>
  </si>
  <si>
    <t>2.4.19</t>
  </si>
  <si>
    <t>2.4.20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</si>
  <si>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</si>
  <si>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</si>
  <si>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</si>
  <si>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</si>
  <si>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</si>
  <si>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</si>
  <si>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</si>
  <si>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</si>
  <si>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</si>
  <si>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</si>
  <si>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</si>
  <si>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</si>
  <si>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</si>
  <si>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2.5.13</t>
  </si>
  <si>
    <t>2.6</t>
  </si>
  <si>
    <t>2.6.1</t>
  </si>
  <si>
    <t>2.6.2</t>
  </si>
  <si>
    <t>2.6.3</t>
  </si>
  <si>
    <t>2.7</t>
  </si>
  <si>
    <t>2.8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</si>
  <si>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</si>
  <si>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</si>
  <si>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</si>
  <si>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</si>
  <si>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</si>
  <si>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</si>
  <si>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</si>
  <si>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</si>
  <si>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</si>
  <si>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</si>
  <si>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</si>
  <si>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2.7.12</t>
  </si>
  <si>
    <t>2.7.13</t>
  </si>
  <si>
    <t>2.7.14</t>
  </si>
  <si>
    <t>2.7.15</t>
  </si>
  <si>
    <t>2.7.16</t>
  </si>
  <si>
    <t>2.7.17</t>
  </si>
  <si>
    <t>2.7.18</t>
  </si>
  <si>
    <t>2.7.19</t>
  </si>
  <si>
    <t>2.7.20</t>
  </si>
  <si>
    <t>2.7.21</t>
  </si>
  <si>
    <t>2.7.22</t>
  </si>
  <si>
    <t>2.7.23</t>
  </si>
  <si>
    <t>2.7.24</t>
  </si>
  <si>
    <t>2.7.25</t>
  </si>
  <si>
    <t>2.7.26</t>
  </si>
  <si>
    <t>2.7.27</t>
  </si>
  <si>
    <t>2.7.28</t>
  </si>
  <si>
    <t>2.7.29</t>
  </si>
  <si>
    <t>2.7.30</t>
  </si>
  <si>
    <t>2.7.31</t>
  </si>
  <si>
    <t>2.7.32</t>
  </si>
  <si>
    <t>2.7.33</t>
  </si>
  <si>
    <t>2.7.34</t>
  </si>
  <si>
    <t>2.7.35</t>
  </si>
  <si>
    <t>2.7.36</t>
  </si>
  <si>
    <t>2.7.37</t>
  </si>
  <si>
    <t>2.7.39</t>
  </si>
  <si>
    <t>2.7.40</t>
  </si>
  <si>
    <t>2.7.38</t>
  </si>
  <si>
    <t>2.7.41</t>
  </si>
  <si>
    <t>2.7.42</t>
  </si>
  <si>
    <t>2.7.43</t>
  </si>
  <si>
    <t>3.1</t>
  </si>
  <si>
    <t>3.2</t>
  </si>
  <si>
    <t>3.3</t>
  </si>
  <si>
    <t>3.4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</si>
  <si>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</si>
  <si>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</si>
  <si>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</si>
  <si>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</si>
  <si>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</si>
  <si>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</si>
  <si>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</si>
  <si>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</si>
  <si>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</si>
  <si>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</si>
  <si>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</si>
  <si>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</si>
  <si>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</si>
  <si>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</si>
  <si>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</si>
  <si>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</si>
  <si>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</si>
  <si>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</si>
  <si>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</si>
  <si>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</si>
  <si>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</si>
  <si>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</si>
  <si>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</si>
  <si>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</si>
  <si>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</si>
  <si>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</si>
  <si>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</si>
  <si>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</si>
  <si>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</si>
  <si>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</si>
  <si>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</si>
  <si>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</si>
  <si>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3.4.1</t>
  </si>
  <si>
    <t>3.4.4</t>
  </si>
  <si>
    <t>3.4.2</t>
  </si>
  <si>
    <t>4.1</t>
  </si>
  <si>
    <t>4.2</t>
  </si>
  <si>
    <t>4.3</t>
  </si>
  <si>
    <t>4.4</t>
  </si>
  <si>
    <t>KOSZTORYS</t>
  </si>
  <si>
    <t>1</t>
  </si>
  <si>
    <t>Razem wartość netto</t>
  </si>
  <si>
    <t>VAT 23%</t>
  </si>
  <si>
    <t>Razem wartość brutto</t>
  </si>
  <si>
    <t>Razem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</si>
  <si>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</si>
  <si>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</si>
  <si>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</si>
  <si>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</si>
  <si>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</si>
  <si>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</si>
  <si>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</si>
  <si>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</si>
  <si>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</si>
  <si>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 xml:space="preserve">Roboty budowlane </t>
  </si>
  <si>
    <t>Rozebranie ogrodzenia z siatki na słupkach stalowych obetonowanych - rozebranie</t>
  </si>
  <si>
    <t>KNNR 1 0202-04</t>
  </si>
  <si>
    <t>Roboty ziemne wykonywane koparkami podsiębiernymi o poj. łyżki 0.25 m3 w gruncie kat. III z transportem urobku na odległość do 1 km samochodami samowyładowczymi</t>
  </si>
  <si>
    <t>Dodatek za każdy rozp. 1 km transportu ziemi samochodami samowyładowczymi po drogach o nawierzchni utwardzonej(kat.gr. I-IV) - ZA DALSZE 9 km</t>
  </si>
  <si>
    <t>Krotność=9</t>
  </si>
  <si>
    <t>KNR 2-01 0501-01</t>
  </si>
  <si>
    <t>Ręczne zasypywanie wykopów ze skarpami w gruncie kat.I-III z przerzutem na odl. do 3 m</t>
  </si>
  <si>
    <t>KNR 4-01 0104-02</t>
  </si>
  <si>
    <t>Wykopy o ścianach pionowych przy odkrywaniu odcinkami istniejących fundamentów o głębokości do 1.5 m w gruncie kat. III</t>
  </si>
  <si>
    <t>KNR 4-01 0105-02</t>
  </si>
  <si>
    <t>Zasypanie wykopów ziemią z ukopów z przerzutem ziemi na odległość do 3 m i ubiciem warstwami co 15 cm w gruncie kat. III</t>
  </si>
  <si>
    <t>KNR 4-01 0107-01</t>
  </si>
  <si>
    <t>Odeskowanie wykopów wąskoprzestrzennych o szerokości do 1.5 m na głębokość do 3 m</t>
  </si>
  <si>
    <t>KNR 4-01 0421-04</t>
  </si>
  <si>
    <t>Podstemplowanie zagrożonych ścian krawędziakami o przekroju ponad 250 cm2</t>
  </si>
  <si>
    <t>(z.II) Ławy fundamentowe żelbetowe prostokątne o szer. 0.6-0.8 m - beton C25/30 - DOPŁATA ZA UTRUDNIENIE - BETONOWANIE ODCINKAMI - dodatek do "R" i "S" - 100 % - W =1,0</t>
  </si>
  <si>
    <t>KNR 2-02 0609-08</t>
  </si>
  <si>
    <t>Izolacje cieplne i przeciwdźwiękowe z płyt styropianowych EPS 150 gr. 10 cm. pionowe na lepiku bez siatki metalowej</t>
  </si>
  <si>
    <t>NNRNKB 202 0229-02</t>
  </si>
  <si>
    <t>(z.II) Belki i podciągi żelbetowe o stosunku deskowanego obwodu do przekroju 8-10</t>
  </si>
  <si>
    <t>Przygotowanie i montaż zbrojenia elementów budynków i budowli - pręty żebrowane o śr. 12-20 mm</t>
  </si>
  <si>
    <t>KNR 4-01 0329-03</t>
  </si>
  <si>
    <t>Wykucie otworów w ścianach z cegieł o grubości ponad 1/2 ceg. na zaprawie wapiennej lub cementowo-wapiennej dla otworów drzwiowych i okiennych</t>
  </si>
  <si>
    <t>KNR 4-01 0306-01</t>
  </si>
  <si>
    <t>Przymurowanie ścianek z cegieł o grubości 1/4 ceg. na zaprawie cementowo-wapiennej do ościeży lub powierzchni ścian</t>
  </si>
  <si>
    <t>KNR 4-01 0313-04</t>
  </si>
  <si>
    <t>Wykonanie przesklepień otworów w ścianach z cegieł - dostarczenie i obsadzenie belek stalowych do I NP 180 mm</t>
  </si>
  <si>
    <t>KNR 2-05 1006-05</t>
  </si>
  <si>
    <t>Montaż konstrukcji uzupełniających o masie elementów do 120 kg z kątowników stalowych malowanych farbami pęczniejącymi do REI120</t>
  </si>
  <si>
    <t>KNR 2-05 1004-01</t>
  </si>
  <si>
    <t>Lekka obudowa dachu płaskiego i ściany łącznika za pomocą płyt warstwowych gr. 200 mm -dachowych REI120 i ściennych EI120</t>
  </si>
  <si>
    <t>Warstwa gruntująca akrylowa , poziome pierwsza warstwa - grunt akrylowy</t>
  </si>
  <si>
    <t>Warstwa gruntująca akrylowe - druga warstwa</t>
  </si>
  <si>
    <t>KNR-W 2-02 0410-03</t>
  </si>
  <si>
    <t>Ołacenie połaci dachowych łatami 38x50 mm o rozstawie 16-24 cm z tarcicy nasyconej</t>
  </si>
  <si>
    <t>KNR 0-21 4004-06</t>
  </si>
  <si>
    <t>Poszycie z płyt wiórowych OSB gr. 24 mm</t>
  </si>
  <si>
    <t>Dwuwarstwowa izolacja docieplenoiowa matami z wełny skalnej gr. 120 i 130 mm powierzchni płaskich - mocowana na klej bitumiczny</t>
  </si>
  <si>
    <t>Wielowarstwowa warstwa spadkowa ( 6 - warstwowa) - matami z wełny skalnej CS(10)70 o spadku 3% (wierzchnie warstwy spadkowe i kontrspadkowa) - - mocowane na klej bitumiczny</t>
  </si>
  <si>
    <t>analiza indywidualna</t>
  </si>
  <si>
    <t>Mocowanie mat z wełny skalnej ( izolacja cieplna 2 warstwowa , oraz 6 - warstwowe spadki ) na klej bitumiczny</t>
  </si>
  <si>
    <t>KNR-W 2-02 0604-03</t>
  </si>
  <si>
    <t>Izolacje przeciwwilgociowe powierzchni poziomych z papy na lepiku na gorąco - pierwsza warstwa</t>
  </si>
  <si>
    <t>Wpust dachowy - odwodnienie dachu płaskiego ( kosz żwirowy , elementy spustowe 80*70 , akcesoria )</t>
  </si>
  <si>
    <t>KNR-W 2-05 0208-05</t>
  </si>
  <si>
    <t>Konstrukcje podparć, zawieszeń i osłon o masie elementu do 250 kg</t>
  </si>
  <si>
    <t>Montaż okien rozwieranych i uchylno-rozwieranych dwudzielnych z barwionego PCV z obróbką obsadzenia o pow. do 2.0 m2</t>
  </si>
  <si>
    <t>KNR 0-19 1023-10</t>
  </si>
  <si>
    <t>Montaż okien rozwieranych i uchylno-rozwieranych dwudzielnych z barwionego PCV z obróbką obsadzenia o pow. do 2.5 m2</t>
  </si>
  <si>
    <t>Montaż okien rozwieranych i uchylno-rozwieranych dwudzielnych z barwionego PCV z obróbką obsadzenia o pow. ponad 2.5 m2</t>
  </si>
  <si>
    <t>Montaż okien przesuwnych dwudzielnych z barwionego PCV z obróbką obsadzenia o pow. ponad 2.5 m2</t>
  </si>
  <si>
    <t>Montaż drzwi aluminiowych dwuskrzydłowych zewnętrznych</t>
  </si>
  <si>
    <t>Montaż drzwi aluminiowych dwuskrzydłowych wewnętrznych</t>
  </si>
  <si>
    <t>Montaż drzwi aluminiowych dwuskrzydłowych zewnętrznych ( EI - 15 )</t>
  </si>
  <si>
    <t>Montaż drzwi aluminiowych dwuskrzydłowych wewnętrznych z naświetlami ( EI-15)</t>
  </si>
  <si>
    <t>Montaż drzwI stalowych pożarowych jednoskrzydłowych i dwuskrzydłowych EI 60 oraz EI 30</t>
  </si>
  <si>
    <t>Montaż ościeżnic regulowane z listwami opasowymi - systemowe</t>
  </si>
  <si>
    <t>Skrzydła drzwiowe płytowe wewnętrzne ( o powszechnie znanych rozwiązaniach materiałowych ) jednodzielne pełne o powierzchni ponad 1.6 m2 fabrycznie wykończone</t>
  </si>
  <si>
    <t>Montaż daszku z bezbarwnego szkła hartowanego klejonego o gr. 8 mm w ramiakach ze stali nierdzewnej</t>
  </si>
  <si>
    <t>Okładziny z płyt gipsowo-kartonowych wododpornych (GKFI suche tynki gipsowe) o klasie odpormności A1 - pojedyncze na stropach na rusztach</t>
  </si>
  <si>
    <t>(z.V) Sufity podwieszone o konstrukcji metalowej z wypełnieniem kasetonami z wełny kamiennej laminowane flizem akustycznym w klasie odporności A1 z zastosowaniem profili poprzecznych o dług. 60 i 120 cm o powierzchni mikronatryskowej</t>
  </si>
  <si>
    <t>KNR 0-12II 0829-05</t>
  </si>
  <si>
    <t>Licowanie ścian płytkami klinkierowymi o wymiarach 25*6,5 cm na klej metodą kombinowaną</t>
  </si>
  <si>
    <t>KNR 0-12II 0829-07</t>
  </si>
  <si>
    <t>Licowanie ścian płytkami o wymiarach 20x20 cm na klej metodą kombinowaną</t>
  </si>
  <si>
    <t>KNR 2-02 0604-05</t>
  </si>
  <si>
    <t>Izolacje przeciwwilgociowe z papy powierzchni poziomych na lepiku na zimno - pierwsza warstwa</t>
  </si>
  <si>
    <t>KNR 2-02 0604-06</t>
  </si>
  <si>
    <t>Izolacje przeciwwilgociowe z papy powierzchni poziomych na lepiku na zimno - druga i następna warstwa</t>
  </si>
  <si>
    <t>Malowanie farbą lateksową ODPORNĄ NA ŚCIERANIE trzykrotnie płyt gipsowych spoinowanych szpachlowanych</t>
  </si>
  <si>
    <t>Malowanie tynków wewnętrznych gładkich farbą lateksową ODPORNĄ NA ŚCIERANIE dwukrotnie bez gruntowania</t>
  </si>
  <si>
    <t>kalkulacja indywidualna</t>
  </si>
  <si>
    <t>Napis CENTRUM KULTURY W BIAŁYCH BŁOTACH " wykonany z płyt styropianowych - powierzchnia do 2,0 m2</t>
  </si>
  <si>
    <t>ELEMENTY ZEWNĘTRZNE - NAWIERZCHNIE UTWARDZONE</t>
  </si>
  <si>
    <t>Warstwy odsączające wykonane i zagęszczane mechanicznie o gr.średnia 30 cm</t>
  </si>
  <si>
    <t>Podbudowa betonowa z dylatacją - grubość warstwy po zagęszczeniu 12 cm , beton C8/10</t>
  </si>
  <si>
    <t>KNNR 6 0113-01</t>
  </si>
  <si>
    <t>Warstwa dolna podbudowy z kruszyw łamanych o grubości po zagęszczeniu 15 cm</t>
  </si>
  <si>
    <t>KNR 0-11 0317-03</t>
  </si>
  <si>
    <t>Nawierzchnie z kostki betonowej grubości 80 mm typu 60/8 na podsypce cementowo-piaskowej grubości 30 mm z wypełnieniem spoin zaprawą cementową</t>
  </si>
  <si>
    <t>Chodniki z kostki betonowej grubości 60 mm na podsypce cementowo-piaskowej grubości 30 mm z wypełnieniem spoin zaprawą cementową</t>
  </si>
  <si>
    <t>KNR 2-31 0402-04</t>
  </si>
  <si>
    <t>Ława pod krawężniki betonowa z oporem - Beton C12/15</t>
  </si>
  <si>
    <t>KNNR 6 0403-03</t>
  </si>
  <si>
    <t>Krawężniki betonowe wystające o wymiarach 15x30 cm z wykonaniem ław betonowych na podsypce cementowo-piaskowej</t>
  </si>
  <si>
    <t>KNNR 6 0404-05</t>
  </si>
  <si>
    <t>Obrzeża betonowe o wymiarach 30x8 cm na podsypce cementowo-piaskowej, spoiny wypełnione zaprawą cementową</t>
  </si>
  <si>
    <t>Sadzenie drzew i krzewów starszych z bryłą korzeniową i donicą ceramiczną lub betonową o boku 1,0 m</t>
  </si>
  <si>
    <t>2.9</t>
  </si>
  <si>
    <t>2.9.1</t>
  </si>
  <si>
    <t>2.9.2</t>
  </si>
  <si>
    <t>2.9.3</t>
  </si>
  <si>
    <t>2.9.4</t>
  </si>
  <si>
    <t>KNR 2-28 0312-04</t>
  </si>
  <si>
    <t>Nawiertki na istniejących rurociągach żeliwnych o śr. nominalnej 200 mm</t>
  </si>
  <si>
    <t>KNNR 6 1108-01</t>
  </si>
  <si>
    <t>Remonty cząstkowe nawierzchni bitumicznych mieszankami mineralno-asfaltowymi z obcinaniem krawędzi ręcznie</t>
  </si>
  <si>
    <t>KNR-W 2-19 0301-03</t>
  </si>
  <si>
    <t>Montaż rurociągów z rur polietylenowych (HDPE) o śr. nominalnej 32 mm z rur w zwojach</t>
  </si>
  <si>
    <t>KNR K-03 0501-06</t>
  </si>
  <si>
    <t>Wentylacyjne kanały z pustaków betonowych "SCHIEDEL" - 36x25x33 cm (kanały 2x12/17) - WSP. DO "R" 2,0</t>
  </si>
  <si>
    <t>KNNR 2 1002-01</t>
  </si>
  <si>
    <t>Licowanie płytkami klinkierowymi 25x6 ścian i elementów zewnętrznych</t>
  </si>
  <si>
    <t>KNR AT-19 0102-01</t>
  </si>
  <si>
    <t>Montaż gniazd ssących</t>
  </si>
  <si>
    <t>KNR-W 2-17 0137-01</t>
  </si>
  <si>
    <t>Kratki wentylacyjne typ A o obwodzie do 1000 mm - do przewodów murowanych</t>
  </si>
  <si>
    <t>Instalacja wentylacji mechanicznej nawiewno-wywiewnej</t>
  </si>
  <si>
    <t>Klimatyzator kasetonowy moc chłodnicza N= 7,1 [kW]</t>
  </si>
  <si>
    <t>Klimatyzator kasetonowy , moc chłodnicza N= 4,5 kW],</t>
  </si>
  <si>
    <t>KNR 2-15 0205-01</t>
  </si>
  <si>
    <t>Montaż rurociągów z PCW o śr. 32 mm w suficie, z łączeniem metodą wciskową</t>
  </si>
  <si>
    <t>3.5</t>
  </si>
  <si>
    <t>3.5.1</t>
  </si>
  <si>
    <t>INSTALACJE WEWNĘTRZNE</t>
  </si>
  <si>
    <t>KNZ -15 25-04</t>
  </si>
  <si>
    <t>Montaż otulin termoizolacyjnych dla rurociągów o śr. 15 i 20 mm, gr. izolacji 25 mm</t>
  </si>
  <si>
    <t>KNR 4-01 0339-01</t>
  </si>
  <si>
    <t>Wykucie bruzd pionowych 1/4x1/2 ceg. w ścianach z cegieł na zaprawie cementowo-wapiennej</t>
  </si>
  <si>
    <t>Wewnętrzna instalacja hydrantowa - p.poż.</t>
  </si>
  <si>
    <t>KNR-W 2-15 0108-06</t>
  </si>
  <si>
    <t>Rurociągi stalowe ocynkowane o śr. nominalnej 50 mm o połączeniach gwintowanych, w hydroforniach, pompowniach, kotłowniach i węzłach cieplnych</t>
  </si>
  <si>
    <t>KNNR 4 0130-06</t>
  </si>
  <si>
    <t>Zawory przelotowe i zwrotne instalacji wodociągowych z rur stalowych o śr. nominalnej 50 mm</t>
  </si>
  <si>
    <t>Zawór priorytetu - DH300 / DH 100 - GW.D40</t>
  </si>
  <si>
    <t>Filtr siatkowy wodny - DN 50</t>
  </si>
  <si>
    <t>Zawór antyskażeniowy BAMB - Dn 50</t>
  </si>
  <si>
    <t>KNNR 4 0130-05</t>
  </si>
  <si>
    <t>KNNR 4 1701-01</t>
  </si>
  <si>
    <t>Podłączenie instalacji do sieci wodociągowych - trójniki wbudowane do istniejących rurociągów o śr. 50 mm</t>
  </si>
  <si>
    <t>KNNR 4 0126-04</t>
  </si>
  <si>
    <t>Próba szczelności instalacji wodociągowych z rur żeliwnych, stalowych i miedzianych w budynkach niemieszkalnych (rurociąg o śr. do 65 mm)</t>
  </si>
  <si>
    <t>KNNR 4 0138-01</t>
  </si>
  <si>
    <t>Zawór hydrantowy o śr. nominalnej 25 mm montowany na ścianie</t>
  </si>
  <si>
    <t>KNR 2-15 0120-01</t>
  </si>
  <si>
    <t>Szafki hydrantowe naścienne wyposażone - kompletne ( z wężem, prądownicą itp. )</t>
  </si>
  <si>
    <t>KNNR 4 0128-02</t>
  </si>
  <si>
    <t>3.5.2</t>
  </si>
  <si>
    <t>3.5.3</t>
  </si>
  <si>
    <t>Urządzenia do podgrzewania wody - przepływowy podgrzewacz o mocy do 4,0 kW</t>
  </si>
  <si>
    <t>3.5.4</t>
  </si>
  <si>
    <t>KNR-W 2-15 0218-01</t>
  </si>
  <si>
    <t>Wpusty ściekowe z tworzywa sztucznego o śr. 50 mm</t>
  </si>
  <si>
    <t>KNR 2-15 0209-06</t>
  </si>
  <si>
    <t>Montaż rur wywiewnych z blachy stalowej nierdzewnej o śr. 100 mm</t>
  </si>
  <si>
    <t>Montaż umywalek pojedyńczych porcelanowych z syfonem pcv oraz zaworem napowietrzający</t>
  </si>
  <si>
    <t>Montaż ustepów pojedynczych z płuczkami dla osób niepełnosprawnych</t>
  </si>
  <si>
    <t>Zawór odpowietrzający kanalizacyjny</t>
  </si>
  <si>
    <t>3.5.5</t>
  </si>
  <si>
    <t>Próba szczelności instalacji gazu</t>
  </si>
  <si>
    <t>3.5.6</t>
  </si>
  <si>
    <t>Przebicie otworów w ścianach z cegieł o grubości 1 ceg. na zaprawie cementowo-wapiennej</t>
  </si>
  <si>
    <t>Rurociągi w instalacjach c.o. z tworzyw sztucznych - PE-RT o śr. zewnętrznej 16 mm o połączeniach zgrzewanych w posadzkach , wraz z ekranem aluminiowym - OGRZEWANIE PODŁOGOWE</t>
  </si>
  <si>
    <t>Rurociągi w instalacjach c.o. z tworzyw sztucznych o śr. zewnętrznej 16 mm o połączeniach zgrzewanych - wielowarstwowe z wkładką aluminiową lub włuknem szklanym</t>
  </si>
  <si>
    <t>Rurociągi w instalacjach c.o. z tworzyw sztucznych o śr. zewnętrznej 25 mm o połączeniach zgrzewanych w budynkach - wielowarstwowe z wkładką aluminiową lub włuknem szklanym</t>
  </si>
  <si>
    <t>Rurociągi w instalacjach c.o. z tworzyw sztucznych o śr. zewnętrznej 32 mm o połączeniach zgrzewanych . - wielowarstwowe z wkładką aluminiową lub włuknem szklanym</t>
  </si>
  <si>
    <t>KNNR 4 0404-04</t>
  </si>
  <si>
    <t>Rurociągi w instalacjach c.o. z tworzyw sztucznych o śr. zewnętrznej 40 mm o połączeniach zgrzewanych . - wielowarstwowe z wkładką aluminiową lub włuknem szklanym</t>
  </si>
  <si>
    <t>KNNR 4 0403-04</t>
  </si>
  <si>
    <t>Rurociągi w instalacjach c.o. stalowe o śr. nominalnej 32 mm o połączeniach spawanych na ścianach w budynkach</t>
  </si>
  <si>
    <t>Podejście c.o.o śr.zew. 28 mm - ROZDZIELACZ - 3 - obiegowy do rur PP - śr. 32 mm</t>
  </si>
  <si>
    <t>KNNR 4 0418-07</t>
  </si>
  <si>
    <t>Grzejniki stalowe dwupłytowe o wys. 600-900 mm i dług. do 1600 mm</t>
  </si>
  <si>
    <t>KNNR 4 0418-03</t>
  </si>
  <si>
    <t>Grzejniki stalowe jednopłytowe o wys. 600-900 mm i dług. do 1600 mm</t>
  </si>
  <si>
    <t>KNNR 4 0418-11</t>
  </si>
  <si>
    <t>Grzejniki stalowe trzypłytowe o wys. 600-900 mm i dług. do 1600 mm</t>
  </si>
  <si>
    <t>KNR INSTAL 0311-02</t>
  </si>
  <si>
    <t>Naczynie wzbiorcze przeponowe o poj.całk. 80 dm3</t>
  </si>
  <si>
    <t>Rozdzielacz z grupą mieszającą i pompą - siedmioobiegowy i czteroobiegowy</t>
  </si>
  <si>
    <t>sprzęgło hydrauliczne 1"</t>
  </si>
  <si>
    <t>zawór mieszający trójdrogowy z siłownikiem</t>
  </si>
  <si>
    <t>Pompa obiegowa regulowana elektronicznie</t>
  </si>
  <si>
    <t>MONTAŻ KOTŁA GAZOWEGO DWUFUNKCYJNEGO Z ZAMKNIĘTĄ KOMORĄ SPALANIA - moc min. 30 kW - z podłączeniem do przewodu kominowwgo stalowego wraz ze sterowaniem systemu ogrzewania podłogowego</t>
  </si>
  <si>
    <t>3.6</t>
  </si>
  <si>
    <t>KNR - W 2-15 0233-02</t>
  </si>
  <si>
    <t>KOMPLET UCHWYTÓW I PORĘCZY W KABINIE DLA NIEPEŁNOSPRAWNYCH - uchwyt łamany przy WC, uchwyt ścienny poziomy, ucwyt ścienny pionowy szt 2, uchwyt łamany przy umywalce</t>
  </si>
  <si>
    <t>KNR 4-04 1103-04</t>
  </si>
  <si>
    <t>Wywiezienie gruzu z terenu rozbiórki przy mechanicznym załadowaniu i wyładowaniu samochodem samowyładowczym na odległość 1 km</t>
  </si>
  <si>
    <t>KNR 4-04 1103-05</t>
  </si>
  <si>
    <t>Wywiezienie gruzu z terenu rozbiórki przy mechanicznym załadowaniu i wyładowaniu samochodem samowyładowczym - dodatek za każdy następny rozpoczęty 1 km</t>
  </si>
  <si>
    <t>Krotność=5</t>
  </si>
  <si>
    <t>Gniazdo wtyczkowe z bolcem uziemiającym pojedyncze n/t , IP44, 16A, białe, montaż w podłodze</t>
  </si>
  <si>
    <t>1.1.9</t>
  </si>
  <si>
    <t>1.1.10</t>
  </si>
  <si>
    <t>1.1.11</t>
  </si>
  <si>
    <t>1.1.12</t>
  </si>
  <si>
    <t>1.2.12</t>
  </si>
  <si>
    <t>1.3.3</t>
  </si>
  <si>
    <t>1.5.4</t>
  </si>
  <si>
    <t>1.5.6</t>
  </si>
  <si>
    <t>1.5.7</t>
  </si>
  <si>
    <t>1.5.8</t>
  </si>
  <si>
    <t>1.5.9</t>
  </si>
  <si>
    <t>1.6.12</t>
  </si>
  <si>
    <t>1.6.13</t>
  </si>
  <si>
    <t>1.7.5</t>
  </si>
  <si>
    <t>1.8.12</t>
  </si>
  <si>
    <t>1.8.13</t>
  </si>
  <si>
    <t>1.8.14</t>
  </si>
  <si>
    <t>1.8.15</t>
  </si>
  <si>
    <t>1.10.5</t>
  </si>
  <si>
    <t>1.11.9</t>
  </si>
  <si>
    <t>1.13.15</t>
  </si>
  <si>
    <t>1.14.3</t>
  </si>
  <si>
    <t>1.14.4</t>
  </si>
  <si>
    <t>1.14.5</t>
  </si>
  <si>
    <t>1.14.6</t>
  </si>
  <si>
    <t>1.14.7</t>
  </si>
  <si>
    <t>1.14.8</t>
  </si>
  <si>
    <t>1.14.9</t>
  </si>
  <si>
    <t>1.14.10</t>
  </si>
  <si>
    <t>1.14.11</t>
  </si>
  <si>
    <t>3.1.11</t>
  </si>
  <si>
    <t>3.1.12</t>
  </si>
  <si>
    <t>3.4.1.7</t>
  </si>
  <si>
    <t>3.4.1.8</t>
  </si>
  <si>
    <t>3.4.1.9</t>
  </si>
  <si>
    <t>3.4.1.10</t>
  </si>
  <si>
    <t>3.4.2.12</t>
  </si>
  <si>
    <t>3.5.2.12</t>
  </si>
  <si>
    <t>3.4.2.13</t>
  </si>
  <si>
    <t>3.4.2.14</t>
  </si>
  <si>
    <t>3.4.4.9</t>
  </si>
  <si>
    <t>3.5.1.1</t>
  </si>
  <si>
    <t>3.5.1.2</t>
  </si>
  <si>
    <t>3.5.1.3</t>
  </si>
  <si>
    <t>3.5.1.4</t>
  </si>
  <si>
    <t>3.5.1.5</t>
  </si>
  <si>
    <t>3.5.1.6</t>
  </si>
  <si>
    <t>3.5.1.7</t>
  </si>
  <si>
    <t>3.5.1.8</t>
  </si>
  <si>
    <t>3.5.1.9</t>
  </si>
  <si>
    <t>3.5.1.10</t>
  </si>
  <si>
    <t>3.5.1.11</t>
  </si>
  <si>
    <t>3.5.1.12</t>
  </si>
  <si>
    <t>3.5.1.13</t>
  </si>
  <si>
    <t>3.5.2.1</t>
  </si>
  <si>
    <t>3.5.2.2</t>
  </si>
  <si>
    <t>3.5.2.3</t>
  </si>
  <si>
    <t>3.5.2.4</t>
  </si>
  <si>
    <t>3.5.2.5</t>
  </si>
  <si>
    <t>3.5.2.6</t>
  </si>
  <si>
    <t>3.5.2.7</t>
  </si>
  <si>
    <t>3.5.2.8</t>
  </si>
  <si>
    <t>3.5.2.9</t>
  </si>
  <si>
    <t>3.5.2.10</t>
  </si>
  <si>
    <t>3.5.2.11</t>
  </si>
  <si>
    <t>3.5.3.1</t>
  </si>
  <si>
    <t>3.5.3.2</t>
  </si>
  <si>
    <t>3.5.3.3</t>
  </si>
  <si>
    <t>3.5.3.4</t>
  </si>
  <si>
    <t>3.5.3.5</t>
  </si>
  <si>
    <t>3.5.4.1</t>
  </si>
  <si>
    <t>3.5.4.2</t>
  </si>
  <si>
    <t>3.5.4.3</t>
  </si>
  <si>
    <t>3.5.4.4</t>
  </si>
  <si>
    <t>3.5.4.5</t>
  </si>
  <si>
    <t>3.5.4.6</t>
  </si>
  <si>
    <t>3.5.4.9</t>
  </si>
  <si>
    <t>3.5.4.7</t>
  </si>
  <si>
    <t>3.5.4.8</t>
  </si>
  <si>
    <t>3.5.4.10</t>
  </si>
  <si>
    <t>3.5.4.11</t>
  </si>
  <si>
    <t>3.5.4.12</t>
  </si>
  <si>
    <t>3.5.4.13</t>
  </si>
  <si>
    <t>3.5.4.14</t>
  </si>
  <si>
    <t>3.5.4.15</t>
  </si>
  <si>
    <t>3.5.4.16</t>
  </si>
  <si>
    <t>3.5.4.17</t>
  </si>
  <si>
    <t>3.5.4.18</t>
  </si>
  <si>
    <t>3.5.4.19</t>
  </si>
  <si>
    <t>3.5.5.1</t>
  </si>
  <si>
    <t>3.5.5.2</t>
  </si>
  <si>
    <t>3.5.5.3</t>
  </si>
  <si>
    <t>3.5.5.4</t>
  </si>
  <si>
    <t>3.5.5.5</t>
  </si>
  <si>
    <t>3.5.5.6</t>
  </si>
  <si>
    <t>3.5.6.1</t>
  </si>
  <si>
    <t>3.5.6.2</t>
  </si>
  <si>
    <t>3.5.6.3</t>
  </si>
  <si>
    <t>3.5.6.4</t>
  </si>
  <si>
    <t>3.5.6.5</t>
  </si>
  <si>
    <t>3.5.6.6</t>
  </si>
  <si>
    <t>3.5.6.7</t>
  </si>
  <si>
    <t>3.5.6.8</t>
  </si>
  <si>
    <t>3.5.6.9</t>
  </si>
  <si>
    <t>3.5.6.10</t>
  </si>
  <si>
    <t>3.5.6.11</t>
  </si>
  <si>
    <t>3.5.6.12</t>
  </si>
  <si>
    <t>3.5.6.13</t>
  </si>
  <si>
    <t>3.5.6.14</t>
  </si>
  <si>
    <t>3.5.6.15</t>
  </si>
  <si>
    <t>3.5.6.16</t>
  </si>
  <si>
    <t>3.5.6.17</t>
  </si>
  <si>
    <t>3.5.6.18</t>
  </si>
  <si>
    <t>3.5.6.19</t>
  </si>
  <si>
    <t>3.5.6.20</t>
  </si>
  <si>
    <t>3.5.6.21</t>
  </si>
  <si>
    <t>3.5.6.22</t>
  </si>
  <si>
    <t>3.5.6.23</t>
  </si>
  <si>
    <t>3.5.6.24</t>
  </si>
  <si>
    <t>3.6.1</t>
  </si>
  <si>
    <t>3.6.3</t>
  </si>
  <si>
    <t>3.6.6</t>
  </si>
  <si>
    <t>3.6.2</t>
  </si>
  <si>
    <t>3.6.4</t>
  </si>
  <si>
    <t>3.6.5</t>
  </si>
  <si>
    <t>3.6.7</t>
  </si>
  <si>
    <t>Nazwa zadania: Rozbudowa budynku Szkoły Podstawowej polegająca na budowie Gminnego Centrum Kultury w Białych Błotach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</si>
</sst>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000000"/>
      <name val="MS Sans Serif"/>
      <charset val="1"/>
    </font>
    <font>
      <sz val="1"/>
      <color rgb="FF000000"/>
      <name val="MS Sans Serif"/>
      <charset val="1"/>
    </font>
    <font>
      <b/>
      <sz val="10"/>
      <color rgb="FF000000"/>
      <name val="MS Sans Serif"/>
      <charset val="238"/>
    </font>
    <font>
      <sz val="12"/>
      <color indexed="64"/>
      <name val="Arial"/>
      <family val="2"/>
      <charset val="238"/>
    </font>
    <font>
      <sz val="8"/>
      <name val="MS Sans Serif"/>
      <charset val="1"/>
    </font>
    <font>
      <sz val="1"/>
      <name val="MS Sans Serif"/>
      <charset val="1"/>
    </font>
    <font>
      <sz val="10"/>
      <color theme="1"/>
      <name val="Calibri"/>
      <family val="2"/>
      <charset val="238"/>
      <scheme val="minor"/>
    </font>
    <font>
      <sz val="10"/>
      <color rgb="FF000000"/>
      <name val="MS Sans Serif"/>
      <charset val="1"/>
    </font>
    <font>
      <sz val="10"/>
      <name val="MS Sans Serif"/>
      <charset val="1"/>
    </font>
    <font>
      <b/>
      <sz val="10"/>
      <color indexed="64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6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49" fontId="0" fillId="0" borderId="0" xfId="0" applyNumberFormat="1"/>
    <xf numFmtId="49" fontId="18" fillId="37" borderId="10" xfId="0" applyNumberFormat="1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49" fontId="18" fillId="38" borderId="10" xfId="0" applyNumberFormat="1" applyFont="1" applyFill="1" applyBorder="1" applyAlignment="1">
      <alignment horizontal="center" wrapText="1"/>
    </xf>
    <xf numFmtId="49" fontId="18" fillId="40" borderId="10" xfId="0" applyNumberFormat="1" applyFont="1" applyFill="1" applyBorder="1" applyAlignment="1">
      <alignment horizontal="left" wrapText="1"/>
    </xf>
    <xf numFmtId="0" fontId="18" fillId="40" borderId="10" xfId="0" applyFont="1" applyFill="1" applyBorder="1" applyAlignment="1">
      <alignment horizontal="left" wrapText="1"/>
    </xf>
    <xf numFmtId="0" fontId="19" fillId="40" borderId="10" xfId="0" applyFont="1" applyFill="1" applyBorder="1" applyAlignment="1">
      <alignment horizontal="center" wrapText="1"/>
    </xf>
    <xf numFmtId="49" fontId="18" fillId="34" borderId="10" xfId="0" applyNumberFormat="1" applyFont="1" applyFill="1" applyBorder="1" applyAlignment="1">
      <alignment horizontal="left" wrapText="1"/>
    </xf>
    <xf numFmtId="0" fontId="18" fillId="34" borderId="10" xfId="0" applyFont="1" applyFill="1" applyBorder="1" applyAlignment="1">
      <alignment horizontal="left" wrapText="1"/>
    </xf>
    <xf numFmtId="0" fontId="19" fillId="34" borderId="10" xfId="0" applyFont="1" applyFill="1" applyBorder="1" applyAlignment="1">
      <alignment horizontal="center" wrapText="1"/>
    </xf>
    <xf numFmtId="49" fontId="18" fillId="36" borderId="10" xfId="0" applyNumberFormat="1" applyFont="1" applyFill="1" applyBorder="1" applyAlignment="1">
      <alignment horizontal="left" wrapText="1"/>
    </xf>
    <xf numFmtId="0" fontId="18" fillId="36" borderId="10" xfId="0" applyFont="1" applyFill="1" applyBorder="1" applyAlignment="1">
      <alignment horizontal="left" wrapText="1"/>
    </xf>
    <xf numFmtId="0" fontId="19" fillId="36" borderId="10" xfId="0" applyFont="1" applyFill="1" applyBorder="1" applyAlignment="1">
      <alignment horizontal="center" wrapText="1"/>
    </xf>
    <xf numFmtId="49" fontId="18" fillId="33" borderId="10" xfId="0" applyNumberFormat="1" applyFont="1" applyFill="1" applyBorder="1" applyAlignment="1">
      <alignment horizontal="left" wrapText="1"/>
    </xf>
    <xf numFmtId="49" fontId="18" fillId="33" borderId="10" xfId="0" applyNumberFormat="1" applyFont="1" applyFill="1" applyBorder="1" applyAlignment="1">
      <alignment wrapText="1"/>
    </xf>
    <xf numFmtId="49" fontId="22" fillId="33" borderId="10" xfId="0" applyNumberFormat="1" applyFont="1" applyFill="1" applyBorder="1" applyAlignment="1">
      <alignment horizontal="left" wrapText="1"/>
    </xf>
    <xf numFmtId="49" fontId="22" fillId="34" borderId="10" xfId="0" applyNumberFormat="1" applyFont="1" applyFill="1" applyBorder="1" applyAlignment="1">
      <alignment horizontal="left" wrapText="1"/>
    </xf>
    <xf numFmtId="0" fontId="22" fillId="34" borderId="10" xfId="0" applyFont="1" applyFill="1" applyBorder="1" applyAlignment="1">
      <alignment horizontal="left" wrapText="1"/>
    </xf>
    <xf numFmtId="0" fontId="23" fillId="34" borderId="10" xfId="0" applyFont="1" applyFill="1" applyBorder="1" applyAlignment="1">
      <alignment horizontal="center" wrapText="1"/>
    </xf>
    <xf numFmtId="0" fontId="22" fillId="33" borderId="10" xfId="0" applyFont="1" applyFill="1" applyBorder="1" applyAlignment="1">
      <alignment horizontal="left" wrapText="1"/>
    </xf>
    <xf numFmtId="0" fontId="22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left" wrapText="1"/>
    </xf>
    <xf numFmtId="0" fontId="18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wrapText="1"/>
    </xf>
    <xf numFmtId="49" fontId="0" fillId="0" borderId="10" xfId="0" applyNumberFormat="1" applyBorder="1" applyAlignment="1">
      <alignment horizontal="right"/>
    </xf>
    <xf numFmtId="0" fontId="0" fillId="0" borderId="10" xfId="0" applyBorder="1"/>
    <xf numFmtId="0" fontId="18" fillId="33" borderId="10" xfId="0" applyNumberFormat="1" applyFont="1" applyFill="1" applyBorder="1" applyAlignment="1">
      <alignment horizontal="right" wrapText="1"/>
    </xf>
    <xf numFmtId="0" fontId="0" fillId="0" borderId="0" xfId="0" applyNumberFormat="1" applyAlignment="1">
      <alignment wrapText="1"/>
    </xf>
    <xf numFmtId="0" fontId="18" fillId="37" borderId="10" xfId="0" applyNumberFormat="1" applyFont="1" applyFill="1" applyBorder="1" applyAlignment="1">
      <alignment horizontal="center" wrapText="1"/>
    </xf>
    <xf numFmtId="0" fontId="18" fillId="38" borderId="10" xfId="0" applyNumberFormat="1" applyFont="1" applyFill="1" applyBorder="1" applyAlignment="1">
      <alignment horizontal="center" wrapText="1"/>
    </xf>
    <xf numFmtId="0" fontId="19" fillId="40" borderId="10" xfId="0" applyNumberFormat="1" applyFont="1" applyFill="1" applyBorder="1" applyAlignment="1">
      <alignment horizontal="right" wrapText="1"/>
    </xf>
    <xf numFmtId="0" fontId="19" fillId="34" borderId="10" xfId="0" applyNumberFormat="1" applyFont="1" applyFill="1" applyBorder="1" applyAlignment="1">
      <alignment horizontal="right" wrapText="1"/>
    </xf>
    <xf numFmtId="0" fontId="22" fillId="33" borderId="10" xfId="0" applyNumberFormat="1" applyFont="1" applyFill="1" applyBorder="1" applyAlignment="1">
      <alignment horizontal="right" wrapText="1"/>
    </xf>
    <xf numFmtId="0" fontId="19" fillId="36" borderId="10" xfId="0" applyNumberFormat="1" applyFont="1" applyFill="1" applyBorder="1" applyAlignment="1">
      <alignment horizontal="right" wrapText="1"/>
    </xf>
    <xf numFmtId="0" fontId="23" fillId="34" borderId="10" xfId="0" applyNumberFormat="1" applyFont="1" applyFill="1" applyBorder="1" applyAlignment="1">
      <alignment horizontal="right" wrapText="1"/>
    </xf>
    <xf numFmtId="0" fontId="0" fillId="0" borderId="10" xfId="0" applyNumberFormat="1" applyBorder="1"/>
    <xf numFmtId="0" fontId="0" fillId="0" borderId="0" xfId="0" applyNumberFormat="1"/>
    <xf numFmtId="4" fontId="24" fillId="0" borderId="0" xfId="0" applyNumberFormat="1" applyFont="1" applyAlignment="1">
      <alignment wrapText="1"/>
    </xf>
    <xf numFmtId="4" fontId="25" fillId="37" borderId="10" xfId="0" applyNumberFormat="1" applyFont="1" applyFill="1" applyBorder="1" applyAlignment="1">
      <alignment horizontal="center" wrapText="1"/>
    </xf>
    <xf numFmtId="4" fontId="25" fillId="38" borderId="10" xfId="0" applyNumberFormat="1" applyFont="1" applyFill="1" applyBorder="1" applyAlignment="1">
      <alignment horizontal="center" wrapText="1"/>
    </xf>
    <xf numFmtId="4" fontId="25" fillId="40" borderId="10" xfId="0" applyNumberFormat="1" applyFont="1" applyFill="1" applyBorder="1" applyAlignment="1">
      <alignment horizontal="right" wrapText="1"/>
    </xf>
    <xf numFmtId="4" fontId="25" fillId="34" borderId="10" xfId="0" applyNumberFormat="1" applyFont="1" applyFill="1" applyBorder="1" applyAlignment="1">
      <alignment horizontal="right" wrapText="1"/>
    </xf>
    <xf numFmtId="4" fontId="25" fillId="33" borderId="10" xfId="0" applyNumberFormat="1" applyFont="1" applyFill="1" applyBorder="1" applyAlignment="1">
      <alignment horizontal="right" wrapText="1"/>
    </xf>
    <xf numFmtId="4" fontId="25" fillId="33" borderId="10" xfId="0" applyNumberFormat="1" applyFont="1" applyFill="1" applyBorder="1" applyAlignment="1">
      <alignment wrapText="1"/>
    </xf>
    <xf numFmtId="4" fontId="25" fillId="35" borderId="10" xfId="0" applyNumberFormat="1" applyFont="1" applyFill="1" applyBorder="1" applyAlignment="1">
      <alignment horizontal="right" wrapText="1"/>
    </xf>
    <xf numFmtId="4" fontId="25" fillId="36" borderId="10" xfId="0" applyNumberFormat="1" applyFont="1" applyFill="1" applyBorder="1" applyAlignment="1">
      <alignment horizontal="right" wrapText="1"/>
    </xf>
    <xf numFmtId="4" fontId="26" fillId="34" borderId="10" xfId="0" applyNumberFormat="1" applyFont="1" applyFill="1" applyBorder="1" applyAlignment="1">
      <alignment horizontal="right" wrapText="1"/>
    </xf>
    <xf numFmtId="4" fontId="26" fillId="33" borderId="10" xfId="0" applyNumberFormat="1" applyFont="1" applyFill="1" applyBorder="1" applyAlignment="1">
      <alignment horizontal="right" wrapText="1"/>
    </xf>
    <xf numFmtId="4" fontId="24" fillId="0" borderId="10" xfId="0" applyNumberFormat="1" applyFont="1" applyBorder="1"/>
    <xf numFmtId="4" fontId="24" fillId="0" borderId="0" xfId="0" applyNumberFormat="1" applyFont="1"/>
    <xf numFmtId="0" fontId="18" fillId="33" borderId="10" xfId="0" applyFont="1" applyFill="1" applyBorder="1" applyAlignment="1">
      <alignment horizontal="left" wrapText="1"/>
    </xf>
    <xf numFmtId="0" fontId="18" fillId="33" borderId="10" xfId="0" applyFont="1" applyFill="1" applyBorder="1" applyAlignment="1">
      <alignment horizontal="center" wrapText="1"/>
    </xf>
    <xf numFmtId="0" fontId="18" fillId="33" borderId="10" xfId="0" applyNumberFormat="1" applyFont="1" applyFill="1" applyBorder="1" applyAlignment="1">
      <alignment horizontal="right" wrapText="1"/>
    </xf>
    <xf numFmtId="49" fontId="18" fillId="33" borderId="10" xfId="0" applyNumberFormat="1" applyFont="1" applyFill="1" applyBorder="1" applyAlignment="1">
      <alignment horizontal="left" wrapText="1"/>
    </xf>
    <xf numFmtId="4" fontId="25" fillId="33" borderId="10" xfId="0" applyNumberFormat="1" applyFont="1" applyFill="1" applyBorder="1" applyAlignment="1">
      <alignment horizontal="center" wrapText="1"/>
    </xf>
    <xf numFmtId="4" fontId="25" fillId="33" borderId="11" xfId="0" applyNumberFormat="1" applyFont="1" applyFill="1" applyBorder="1" applyAlignment="1">
      <alignment horizontal="right" wrapText="1"/>
    </xf>
    <xf numFmtId="4" fontId="25" fillId="33" borderId="12" xfId="0" applyNumberFormat="1" applyFont="1" applyFill="1" applyBorder="1" applyAlignment="1">
      <alignment horizontal="right" wrapText="1"/>
    </xf>
    <xf numFmtId="4" fontId="25" fillId="33" borderId="10" xfId="0" applyNumberFormat="1" applyFont="1" applyFill="1" applyBorder="1" applyAlignment="1">
      <alignment horizontal="right" wrapText="1"/>
    </xf>
    <xf numFmtId="49" fontId="0" fillId="0" borderId="10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 vertical="center" wrapText="1"/>
    </xf>
    <xf numFmtId="49" fontId="20" fillId="35" borderId="10" xfId="0" applyNumberFormat="1" applyFont="1" applyFill="1" applyBorder="1" applyAlignment="1">
      <alignment horizontal="right" wrapText="1"/>
    </xf>
    <xf numFmtId="4" fontId="27" fillId="39" borderId="10" xfId="0" applyNumberFormat="1" applyFont="1" applyFill="1" applyBorder="1" applyAlignment="1">
      <alignment horizontal="right" vertical="center" wrapText="1"/>
    </xf>
    <xf numFmtId="0" fontId="21" fillId="39" borderId="10" xfId="0" applyNumberFormat="1" applyFont="1" applyFill="1" applyBorder="1" applyAlignment="1">
      <alignment horizontal="right" vertical="center" wrapText="1"/>
    </xf>
    <xf numFmtId="0" fontId="22" fillId="33" borderId="10" xfId="0" applyFont="1" applyFill="1" applyBorder="1" applyAlignment="1">
      <alignment horizontal="center" wrapText="1"/>
    </xf>
    <xf numFmtId="0" fontId="22" fillId="33" borderId="10" xfId="0" applyNumberFormat="1" applyFont="1" applyFill="1" applyBorder="1" applyAlignment="1">
      <alignment horizontal="right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FFCC66"/>
      <color rgb="FFFFFFCC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1"/>
  <sheetViews>
    <sheetView tabSelected="1" view="pageBreakPreview" topLeftCell="A364" zoomScale="89" zoomScaleNormal="160" zoomScaleSheetLayoutView="89" workbookViewId="0">
      <selection activeCell="O283" sqref="O283"/>
    </sheetView>
  </sheetViews>
  <sheetFormatPr defaultRowHeight="15" x14ac:dyDescent="0.25"/>
  <cols>
    <col min="1" max="1" width="2.42578125" customWidth="1"/>
    <col min="2" max="2" width="6.85546875" style="3" customWidth="1"/>
    <col min="3" max="3" width="16.42578125" customWidth="1"/>
    <col min="4" max="4" width="49.85546875" customWidth="1"/>
    <col min="5" max="5" width="9.5703125" bestFit="1" customWidth="1"/>
    <col min="6" max="6" width="8" style="39" bestFit="1" customWidth="1"/>
    <col min="7" max="7" width="11.140625" style="52" customWidth="1"/>
    <col min="8" max="8" width="20.7109375" style="52" customWidth="1"/>
  </cols>
  <sheetData>
    <row r="1" spans="2:8" ht="15.75" hidden="1" thickBot="1" x14ac:dyDescent="0.3">
      <c r="B1" s="2"/>
      <c r="C1" s="1"/>
      <c r="D1" s="1"/>
      <c r="E1" s="1"/>
      <c r="F1" s="30"/>
      <c r="G1" s="40"/>
      <c r="H1" s="40"/>
    </row>
    <row r="2" spans="2:8" x14ac:dyDescent="0.25">
      <c r="B2" s="2"/>
      <c r="C2" s="1"/>
      <c r="D2" s="1"/>
      <c r="E2" s="1"/>
      <c r="F2" s="30"/>
      <c r="G2" s="40"/>
      <c r="H2" s="40"/>
    </row>
    <row r="3" spans="2:8" x14ac:dyDescent="0.25">
      <c r="B3" s="61" t="s">
        <v>958</v>
      </c>
      <c r="C3" s="61"/>
      <c r="D3" s="61"/>
      <c r="E3" s="61"/>
      <c r="F3" s="61"/>
      <c r="G3" s="61"/>
      <c r="H3" s="61"/>
    </row>
    <row r="4" spans="2:8" ht="30.75" customHeight="1" x14ac:dyDescent="0.25">
      <c r="B4" s="62" t="s">
        <v>1283</v>
      </c>
      <c r="C4" s="62"/>
      <c r="D4" s="62"/>
      <c r="E4" s="62"/>
      <c r="F4" s="62"/>
      <c r="G4" s="62"/>
      <c r="H4" s="62"/>
    </row>
    <row r="5" spans="2:8" ht="39" x14ac:dyDescent="0.25">
      <c r="B5" s="4" t="s">
        <v>0</v>
      </c>
      <c r="C5" s="5" t="s">
        <v>1</v>
      </c>
      <c r="D5" s="5" t="s">
        <v>2</v>
      </c>
      <c r="E5" s="5" t="s">
        <v>3</v>
      </c>
      <c r="F5" s="31" t="s">
        <v>4</v>
      </c>
      <c r="G5" s="41" t="s">
        <v>5</v>
      </c>
      <c r="H5" s="41" t="s">
        <v>6</v>
      </c>
    </row>
    <row r="6" spans="2:8" x14ac:dyDescent="0.25">
      <c r="B6" s="6" t="s">
        <v>959</v>
      </c>
      <c r="C6" s="6">
        <v>2</v>
      </c>
      <c r="D6" s="6">
        <v>3</v>
      </c>
      <c r="E6" s="6">
        <v>4</v>
      </c>
      <c r="F6" s="32">
        <v>5</v>
      </c>
      <c r="G6" s="42">
        <v>6</v>
      </c>
      <c r="H6" s="42">
        <v>7</v>
      </c>
    </row>
    <row r="7" spans="2:8" x14ac:dyDescent="0.25">
      <c r="B7" s="7">
        <v>1</v>
      </c>
      <c r="C7" s="8" t="s">
        <v>7</v>
      </c>
      <c r="D7" s="8" t="s">
        <v>8</v>
      </c>
      <c r="E7" s="9"/>
      <c r="F7" s="33"/>
      <c r="G7" s="43"/>
      <c r="H7" s="43"/>
    </row>
    <row r="8" spans="2:8" x14ac:dyDescent="0.25">
      <c r="B8" s="10" t="s">
        <v>704</v>
      </c>
      <c r="C8" s="11" t="s">
        <v>9</v>
      </c>
      <c r="D8" s="11" t="s">
        <v>10</v>
      </c>
      <c r="E8" s="12"/>
      <c r="F8" s="34"/>
      <c r="G8" s="44"/>
      <c r="H8" s="44"/>
    </row>
    <row r="9" spans="2:8" ht="30" customHeight="1" x14ac:dyDescent="0.25">
      <c r="B9" s="16" t="s">
        <v>705</v>
      </c>
      <c r="C9" s="22" t="s">
        <v>11</v>
      </c>
      <c r="D9" s="22" t="s">
        <v>974</v>
      </c>
      <c r="E9" s="23" t="s">
        <v>12</v>
      </c>
      <c r="F9" s="35">
        <v>111</v>
      </c>
      <c r="G9" s="45"/>
      <c r="H9" s="45">
        <f>F9*G9</f>
        <v>0</v>
      </c>
    </row>
    <row r="10" spans="2:8" ht="31.5" customHeight="1" x14ac:dyDescent="0.25">
      <c r="B10" s="16" t="s">
        <v>706</v>
      </c>
      <c r="C10" s="24" t="s">
        <v>13</v>
      </c>
      <c r="D10" s="22" t="s">
        <v>14</v>
      </c>
      <c r="E10" s="23" t="s">
        <v>12</v>
      </c>
      <c r="F10" s="35">
        <v>633</v>
      </c>
      <c r="G10" s="45"/>
      <c r="H10" s="45">
        <f>F10*G10</f>
        <v>0</v>
      </c>
    </row>
    <row r="11" spans="2:8" ht="37.5" customHeight="1" x14ac:dyDescent="0.25">
      <c r="B11" s="56" t="s">
        <v>707</v>
      </c>
      <c r="C11" s="53" t="s">
        <v>15</v>
      </c>
      <c r="D11" s="22" t="s">
        <v>16</v>
      </c>
      <c r="E11" s="66" t="s">
        <v>12</v>
      </c>
      <c r="F11" s="67">
        <v>633</v>
      </c>
      <c r="G11" s="60"/>
      <c r="H11" s="58">
        <f>G11*F11</f>
        <v>0</v>
      </c>
    </row>
    <row r="12" spans="2:8" x14ac:dyDescent="0.25">
      <c r="B12" s="56"/>
      <c r="C12" s="53"/>
      <c r="D12" s="22" t="s">
        <v>17</v>
      </c>
      <c r="E12" s="66"/>
      <c r="F12" s="67"/>
      <c r="G12" s="60"/>
      <c r="H12" s="59"/>
    </row>
    <row r="13" spans="2:8" ht="31.5" customHeight="1" x14ac:dyDescent="0.25">
      <c r="B13" s="16" t="s">
        <v>708</v>
      </c>
      <c r="C13" s="24" t="s">
        <v>18</v>
      </c>
      <c r="D13" s="22" t="s">
        <v>19</v>
      </c>
      <c r="E13" s="23" t="s">
        <v>12</v>
      </c>
      <c r="F13" s="35">
        <v>633</v>
      </c>
      <c r="G13" s="45"/>
      <c r="H13" s="45">
        <f>F13*G13</f>
        <v>0</v>
      </c>
    </row>
    <row r="14" spans="2:8" ht="47.25" customHeight="1" x14ac:dyDescent="0.25">
      <c r="B14" s="16" t="s">
        <v>709</v>
      </c>
      <c r="C14" s="24" t="s">
        <v>975</v>
      </c>
      <c r="D14" s="24" t="s">
        <v>976</v>
      </c>
      <c r="E14" s="25" t="s">
        <v>22</v>
      </c>
      <c r="F14" s="29">
        <v>631.5</v>
      </c>
      <c r="G14" s="45"/>
      <c r="H14" s="45">
        <f>F14*G14</f>
        <v>0</v>
      </c>
    </row>
    <row r="15" spans="2:8" ht="49.5" customHeight="1" x14ac:dyDescent="0.25">
      <c r="B15" s="56" t="s">
        <v>710</v>
      </c>
      <c r="C15" s="53" t="s">
        <v>23</v>
      </c>
      <c r="D15" s="24" t="s">
        <v>977</v>
      </c>
      <c r="E15" s="54" t="s">
        <v>22</v>
      </c>
      <c r="F15" s="55">
        <v>631.5</v>
      </c>
      <c r="G15" s="57"/>
      <c r="H15" s="58">
        <f>F15*G15</f>
        <v>0</v>
      </c>
    </row>
    <row r="16" spans="2:8" ht="17.25" customHeight="1" x14ac:dyDescent="0.25">
      <c r="B16" s="56"/>
      <c r="C16" s="53"/>
      <c r="D16" s="24" t="s">
        <v>978</v>
      </c>
      <c r="E16" s="54"/>
      <c r="F16" s="55"/>
      <c r="G16" s="57"/>
      <c r="H16" s="59"/>
    </row>
    <row r="17" spans="2:8" ht="39.75" customHeight="1" x14ac:dyDescent="0.25">
      <c r="B17" s="17" t="s">
        <v>711</v>
      </c>
      <c r="C17" s="24" t="s">
        <v>20</v>
      </c>
      <c r="D17" s="24" t="s">
        <v>21</v>
      </c>
      <c r="E17" s="25" t="s">
        <v>22</v>
      </c>
      <c r="F17" s="29">
        <v>631.5</v>
      </c>
      <c r="G17" s="46"/>
      <c r="H17" s="45">
        <f t="shared" ref="H17:H22" si="0">F17*G17</f>
        <v>0</v>
      </c>
    </row>
    <row r="18" spans="2:8" ht="29.25" customHeight="1" x14ac:dyDescent="0.25">
      <c r="B18" s="16" t="s">
        <v>712</v>
      </c>
      <c r="C18" s="24" t="s">
        <v>979</v>
      </c>
      <c r="D18" s="24" t="s">
        <v>980</v>
      </c>
      <c r="E18" s="25" t="s">
        <v>22</v>
      </c>
      <c r="F18" s="29">
        <v>631</v>
      </c>
      <c r="G18" s="45"/>
      <c r="H18" s="45">
        <f t="shared" si="0"/>
        <v>0</v>
      </c>
    </row>
    <row r="19" spans="2:8" ht="37.5" customHeight="1" x14ac:dyDescent="0.25">
      <c r="B19" s="16" t="s">
        <v>1157</v>
      </c>
      <c r="C19" s="24" t="s">
        <v>981</v>
      </c>
      <c r="D19" s="24" t="s">
        <v>982</v>
      </c>
      <c r="E19" s="25" t="s">
        <v>22</v>
      </c>
      <c r="F19" s="29">
        <v>110</v>
      </c>
      <c r="G19" s="45"/>
      <c r="H19" s="45">
        <f t="shared" si="0"/>
        <v>0</v>
      </c>
    </row>
    <row r="20" spans="2:8" ht="39.75" customHeight="1" x14ac:dyDescent="0.25">
      <c r="B20" s="16" t="s">
        <v>1158</v>
      </c>
      <c r="C20" s="24" t="s">
        <v>983</v>
      </c>
      <c r="D20" s="24" t="s">
        <v>984</v>
      </c>
      <c r="E20" s="25" t="s">
        <v>22</v>
      </c>
      <c r="F20" s="29">
        <v>110</v>
      </c>
      <c r="G20" s="45"/>
      <c r="H20" s="45">
        <f t="shared" si="0"/>
        <v>0</v>
      </c>
    </row>
    <row r="21" spans="2:8" ht="30.75" customHeight="1" x14ac:dyDescent="0.25">
      <c r="B21" s="16" t="s">
        <v>1159</v>
      </c>
      <c r="C21" s="24" t="s">
        <v>985</v>
      </c>
      <c r="D21" s="24" t="s">
        <v>986</v>
      </c>
      <c r="E21" s="25" t="s">
        <v>12</v>
      </c>
      <c r="F21" s="29">
        <v>55</v>
      </c>
      <c r="G21" s="45"/>
      <c r="H21" s="45">
        <f t="shared" si="0"/>
        <v>0</v>
      </c>
    </row>
    <row r="22" spans="2:8" ht="29.25" customHeight="1" x14ac:dyDescent="0.25">
      <c r="B22" s="16" t="s">
        <v>1160</v>
      </c>
      <c r="C22" s="24" t="s">
        <v>987</v>
      </c>
      <c r="D22" s="24" t="s">
        <v>988</v>
      </c>
      <c r="E22" s="25" t="s">
        <v>62</v>
      </c>
      <c r="F22" s="29">
        <v>80</v>
      </c>
      <c r="G22" s="45"/>
      <c r="H22" s="45">
        <f t="shared" si="0"/>
        <v>0</v>
      </c>
    </row>
    <row r="23" spans="2:8" x14ac:dyDescent="0.25">
      <c r="B23" s="10" t="s">
        <v>713</v>
      </c>
      <c r="C23" s="11" t="s">
        <v>7</v>
      </c>
      <c r="D23" s="11" t="s">
        <v>24</v>
      </c>
      <c r="E23" s="12"/>
      <c r="F23" s="34"/>
      <c r="G23" s="44"/>
      <c r="H23" s="44"/>
    </row>
    <row r="24" spans="2:8" ht="35.25" customHeight="1" x14ac:dyDescent="0.25">
      <c r="B24" s="16" t="s">
        <v>714</v>
      </c>
      <c r="C24" s="24" t="s">
        <v>25</v>
      </c>
      <c r="D24" s="24" t="s">
        <v>26</v>
      </c>
      <c r="E24" s="25" t="s">
        <v>22</v>
      </c>
      <c r="F24" s="29">
        <v>257.60000000000002</v>
      </c>
      <c r="G24" s="45"/>
      <c r="H24" s="45">
        <f>F24*G24</f>
        <v>0</v>
      </c>
    </row>
    <row r="25" spans="2:8" x14ac:dyDescent="0.25">
      <c r="B25" s="16" t="s">
        <v>715</v>
      </c>
      <c r="C25" s="24" t="s">
        <v>27</v>
      </c>
      <c r="D25" s="24" t="s">
        <v>28</v>
      </c>
      <c r="E25" s="25" t="s">
        <v>22</v>
      </c>
      <c r="F25" s="29">
        <v>15.935</v>
      </c>
      <c r="G25" s="45"/>
      <c r="H25" s="45">
        <f t="shared" ref="H25:H102" si="1">F25*G25</f>
        <v>0</v>
      </c>
    </row>
    <row r="26" spans="2:8" ht="28.5" customHeight="1" x14ac:dyDescent="0.25">
      <c r="B26" s="16" t="s">
        <v>716</v>
      </c>
      <c r="C26" s="24" t="s">
        <v>29</v>
      </c>
      <c r="D26" s="24" t="s">
        <v>30</v>
      </c>
      <c r="E26" s="25" t="s">
        <v>22</v>
      </c>
      <c r="F26" s="29">
        <v>59.052</v>
      </c>
      <c r="G26" s="45"/>
      <c r="H26" s="45">
        <f t="shared" si="1"/>
        <v>0</v>
      </c>
    </row>
    <row r="27" spans="2:8" ht="48" customHeight="1" x14ac:dyDescent="0.25">
      <c r="B27" s="16" t="s">
        <v>717</v>
      </c>
      <c r="C27" s="24" t="s">
        <v>29</v>
      </c>
      <c r="D27" s="24" t="s">
        <v>989</v>
      </c>
      <c r="E27" s="25" t="s">
        <v>22</v>
      </c>
      <c r="F27" s="29">
        <v>8</v>
      </c>
      <c r="G27" s="45"/>
      <c r="H27" s="45">
        <f t="shared" si="1"/>
        <v>0</v>
      </c>
    </row>
    <row r="28" spans="2:8" ht="20.25" customHeight="1" x14ac:dyDescent="0.25">
      <c r="B28" s="16" t="s">
        <v>718</v>
      </c>
      <c r="C28" s="24" t="s">
        <v>31</v>
      </c>
      <c r="D28" s="24" t="s">
        <v>32</v>
      </c>
      <c r="E28" s="25" t="s">
        <v>22</v>
      </c>
      <c r="F28" s="29">
        <v>62.584000000000003</v>
      </c>
      <c r="G28" s="45"/>
      <c r="H28" s="45">
        <f t="shared" si="1"/>
        <v>0</v>
      </c>
    </row>
    <row r="29" spans="2:8" ht="27.75" customHeight="1" x14ac:dyDescent="0.25">
      <c r="B29" s="16" t="s">
        <v>719</v>
      </c>
      <c r="C29" s="24" t="s">
        <v>33</v>
      </c>
      <c r="D29" s="24" t="s">
        <v>34</v>
      </c>
      <c r="E29" s="25" t="s">
        <v>35</v>
      </c>
      <c r="F29" s="29">
        <v>4.1440000000000001</v>
      </c>
      <c r="G29" s="45"/>
      <c r="H29" s="45">
        <f t="shared" si="1"/>
        <v>0</v>
      </c>
    </row>
    <row r="30" spans="2:8" ht="38.25" customHeight="1" x14ac:dyDescent="0.25">
      <c r="B30" s="16" t="s">
        <v>720</v>
      </c>
      <c r="C30" s="24" t="s">
        <v>36</v>
      </c>
      <c r="D30" s="24" t="s">
        <v>37</v>
      </c>
      <c r="E30" s="25" t="s">
        <v>22</v>
      </c>
      <c r="F30" s="29">
        <v>11.771000000000001</v>
      </c>
      <c r="G30" s="45"/>
      <c r="H30" s="45">
        <f t="shared" si="1"/>
        <v>0</v>
      </c>
    </row>
    <row r="31" spans="2:8" ht="27.75" customHeight="1" x14ac:dyDescent="0.25">
      <c r="B31" s="16" t="s">
        <v>721</v>
      </c>
      <c r="C31" s="24" t="s">
        <v>38</v>
      </c>
      <c r="D31" s="24" t="s">
        <v>39</v>
      </c>
      <c r="E31" s="25" t="s">
        <v>12</v>
      </c>
      <c r="F31" s="29">
        <v>160.56</v>
      </c>
      <c r="G31" s="45"/>
      <c r="H31" s="45">
        <f t="shared" si="1"/>
        <v>0</v>
      </c>
    </row>
    <row r="32" spans="2:8" ht="39" customHeight="1" x14ac:dyDescent="0.25">
      <c r="B32" s="16" t="s">
        <v>722</v>
      </c>
      <c r="C32" s="24" t="s">
        <v>40</v>
      </c>
      <c r="D32" s="24" t="s">
        <v>41</v>
      </c>
      <c r="E32" s="25" t="s">
        <v>12</v>
      </c>
      <c r="F32" s="29">
        <v>491.31400000000002</v>
      </c>
      <c r="G32" s="45"/>
      <c r="H32" s="45">
        <f t="shared" si="1"/>
        <v>0</v>
      </c>
    </row>
    <row r="33" spans="2:8" ht="39" customHeight="1" x14ac:dyDescent="0.25">
      <c r="B33" s="16" t="s">
        <v>723</v>
      </c>
      <c r="C33" s="24" t="s">
        <v>42</v>
      </c>
      <c r="D33" s="24" t="s">
        <v>43</v>
      </c>
      <c r="E33" s="25" t="s">
        <v>12</v>
      </c>
      <c r="F33" s="29">
        <v>491.31400000000002</v>
      </c>
      <c r="G33" s="45"/>
      <c r="H33" s="45">
        <f t="shared" si="1"/>
        <v>0</v>
      </c>
    </row>
    <row r="34" spans="2:8" ht="38.25" customHeight="1" x14ac:dyDescent="0.25">
      <c r="B34" s="16" t="s">
        <v>724</v>
      </c>
      <c r="C34" s="24" t="s">
        <v>990</v>
      </c>
      <c r="D34" s="24" t="s">
        <v>991</v>
      </c>
      <c r="E34" s="25" t="s">
        <v>12</v>
      </c>
      <c r="F34" s="29">
        <v>99</v>
      </c>
      <c r="G34" s="45"/>
      <c r="H34" s="45">
        <f t="shared" si="1"/>
        <v>0</v>
      </c>
    </row>
    <row r="35" spans="2:8" ht="28.5" customHeight="1" x14ac:dyDescent="0.25">
      <c r="B35" s="16" t="s">
        <v>1161</v>
      </c>
      <c r="C35" s="24" t="s">
        <v>44</v>
      </c>
      <c r="D35" s="24" t="s">
        <v>45</v>
      </c>
      <c r="E35" s="25" t="s">
        <v>12</v>
      </c>
      <c r="F35" s="29">
        <v>99</v>
      </c>
      <c r="G35" s="45"/>
      <c r="H35" s="45">
        <f>F35*G35</f>
        <v>0</v>
      </c>
    </row>
    <row r="36" spans="2:8" ht="32.25" customHeight="1" x14ac:dyDescent="0.25">
      <c r="B36" s="10" t="s">
        <v>725</v>
      </c>
      <c r="C36" s="11" t="s">
        <v>9</v>
      </c>
      <c r="D36" s="11" t="s">
        <v>46</v>
      </c>
      <c r="E36" s="12"/>
      <c r="F36" s="34"/>
      <c r="G36" s="44"/>
      <c r="H36" s="44"/>
    </row>
    <row r="37" spans="2:8" ht="39.75" customHeight="1" x14ac:dyDescent="0.25">
      <c r="B37" s="16" t="s">
        <v>726</v>
      </c>
      <c r="C37" s="24" t="s">
        <v>47</v>
      </c>
      <c r="D37" s="24" t="s">
        <v>48</v>
      </c>
      <c r="E37" s="25" t="s">
        <v>22</v>
      </c>
      <c r="F37" s="29">
        <v>5.73</v>
      </c>
      <c r="G37" s="45"/>
      <c r="H37" s="45">
        <f t="shared" si="1"/>
        <v>0</v>
      </c>
    </row>
    <row r="38" spans="2:8" ht="28.5" customHeight="1" x14ac:dyDescent="0.25">
      <c r="B38" s="16" t="s">
        <v>727</v>
      </c>
      <c r="C38" s="24" t="s">
        <v>992</v>
      </c>
      <c r="D38" s="24" t="s">
        <v>993</v>
      </c>
      <c r="E38" s="25" t="s">
        <v>22</v>
      </c>
      <c r="F38" s="29">
        <v>18.577000000000002</v>
      </c>
      <c r="G38" s="45"/>
      <c r="H38" s="45">
        <f t="shared" si="1"/>
        <v>0</v>
      </c>
    </row>
    <row r="39" spans="2:8" ht="29.25" customHeight="1" x14ac:dyDescent="0.25">
      <c r="B39" s="16" t="s">
        <v>1162</v>
      </c>
      <c r="C39" s="24" t="s">
        <v>49</v>
      </c>
      <c r="D39" s="24" t="s">
        <v>994</v>
      </c>
      <c r="E39" s="25" t="s">
        <v>35</v>
      </c>
      <c r="F39" s="29">
        <v>5.7</v>
      </c>
      <c r="G39" s="45"/>
      <c r="H39" s="45">
        <f>F39*G39</f>
        <v>0</v>
      </c>
    </row>
    <row r="40" spans="2:8" x14ac:dyDescent="0.25">
      <c r="B40" s="10" t="s">
        <v>728</v>
      </c>
      <c r="C40" s="11" t="s">
        <v>7</v>
      </c>
      <c r="D40" s="11" t="s">
        <v>51</v>
      </c>
      <c r="E40" s="12"/>
      <c r="F40" s="34"/>
      <c r="G40" s="44"/>
      <c r="H40" s="44"/>
    </row>
    <row r="41" spans="2:8" ht="27.75" customHeight="1" x14ac:dyDescent="0.25">
      <c r="B41" s="16" t="s">
        <v>730</v>
      </c>
      <c r="C41" s="24" t="s">
        <v>52</v>
      </c>
      <c r="D41" s="24" t="s">
        <v>53</v>
      </c>
      <c r="E41" s="25" t="s">
        <v>54</v>
      </c>
      <c r="F41" s="29">
        <v>34</v>
      </c>
      <c r="G41" s="45"/>
      <c r="H41" s="45">
        <f t="shared" si="1"/>
        <v>0</v>
      </c>
    </row>
    <row r="42" spans="2:8" ht="29.25" customHeight="1" x14ac:dyDescent="0.25">
      <c r="B42" s="16" t="s">
        <v>731</v>
      </c>
      <c r="C42" s="24" t="s">
        <v>55</v>
      </c>
      <c r="D42" s="24" t="s">
        <v>56</v>
      </c>
      <c r="E42" s="25" t="s">
        <v>54</v>
      </c>
      <c r="F42" s="29">
        <v>46</v>
      </c>
      <c r="G42" s="45"/>
      <c r="H42" s="45">
        <f>F42*G42</f>
        <v>0</v>
      </c>
    </row>
    <row r="43" spans="2:8" ht="40.5" customHeight="1" x14ac:dyDescent="0.25">
      <c r="B43" s="16" t="s">
        <v>732</v>
      </c>
      <c r="C43" s="24" t="s">
        <v>36</v>
      </c>
      <c r="D43" s="24" t="s">
        <v>37</v>
      </c>
      <c r="E43" s="25" t="s">
        <v>22</v>
      </c>
      <c r="F43" s="29">
        <v>27.681000000000001</v>
      </c>
      <c r="G43" s="45"/>
      <c r="H43" s="45">
        <f t="shared" si="1"/>
        <v>0</v>
      </c>
    </row>
    <row r="44" spans="2:8" ht="30.75" customHeight="1" x14ac:dyDescent="0.25">
      <c r="B44" s="16" t="s">
        <v>733</v>
      </c>
      <c r="C44" s="24" t="s">
        <v>49</v>
      </c>
      <c r="D44" s="24" t="s">
        <v>50</v>
      </c>
      <c r="E44" s="25" t="s">
        <v>35</v>
      </c>
      <c r="F44" s="29">
        <v>3.77</v>
      </c>
      <c r="G44" s="45"/>
      <c r="H44" s="45">
        <f t="shared" si="1"/>
        <v>0</v>
      </c>
    </row>
    <row r="45" spans="2:8" ht="29.25" customHeight="1" x14ac:dyDescent="0.25">
      <c r="B45" s="10" t="s">
        <v>729</v>
      </c>
      <c r="C45" s="11" t="s">
        <v>9</v>
      </c>
      <c r="D45" s="11" t="s">
        <v>57</v>
      </c>
      <c r="E45" s="12"/>
      <c r="F45" s="34"/>
      <c r="G45" s="44"/>
      <c r="H45" s="44"/>
    </row>
    <row r="46" spans="2:8" ht="41.25" customHeight="1" x14ac:dyDescent="0.25">
      <c r="B46" s="16" t="s">
        <v>739</v>
      </c>
      <c r="C46" s="24" t="s">
        <v>58</v>
      </c>
      <c r="D46" s="24" t="s">
        <v>59</v>
      </c>
      <c r="E46" s="25" t="s">
        <v>12</v>
      </c>
      <c r="F46" s="29">
        <v>580.16600000000005</v>
      </c>
      <c r="G46" s="45"/>
      <c r="H46" s="45">
        <f t="shared" si="1"/>
        <v>0</v>
      </c>
    </row>
    <row r="47" spans="2:8" ht="39.75" customHeight="1" x14ac:dyDescent="0.25">
      <c r="B47" s="16" t="s">
        <v>740</v>
      </c>
      <c r="C47" s="24" t="s">
        <v>60</v>
      </c>
      <c r="D47" s="24" t="s">
        <v>61</v>
      </c>
      <c r="E47" s="25" t="s">
        <v>62</v>
      </c>
      <c r="F47" s="29">
        <v>77.400000000000006</v>
      </c>
      <c r="G47" s="45"/>
      <c r="H47" s="45">
        <f t="shared" si="1"/>
        <v>0</v>
      </c>
    </row>
    <row r="48" spans="2:8" ht="28.5" customHeight="1" x14ac:dyDescent="0.25">
      <c r="B48" s="16" t="s">
        <v>741</v>
      </c>
      <c r="C48" s="24" t="s">
        <v>63</v>
      </c>
      <c r="D48" s="24" t="s">
        <v>64</v>
      </c>
      <c r="E48" s="25" t="s">
        <v>65</v>
      </c>
      <c r="F48" s="29">
        <v>40</v>
      </c>
      <c r="G48" s="45"/>
      <c r="H48" s="45">
        <f t="shared" si="1"/>
        <v>0</v>
      </c>
    </row>
    <row r="49" spans="2:8" ht="39" customHeight="1" x14ac:dyDescent="0.25">
      <c r="B49" s="16" t="s">
        <v>1163</v>
      </c>
      <c r="C49" s="24" t="s">
        <v>995</v>
      </c>
      <c r="D49" s="24" t="s">
        <v>996</v>
      </c>
      <c r="E49" s="25" t="s">
        <v>22</v>
      </c>
      <c r="F49" s="29">
        <v>2</v>
      </c>
      <c r="G49" s="45"/>
      <c r="H49" s="45">
        <f>F49*G49</f>
        <v>0</v>
      </c>
    </row>
    <row r="50" spans="2:8" ht="39" customHeight="1" x14ac:dyDescent="0.25">
      <c r="B50" s="16" t="s">
        <v>1164</v>
      </c>
      <c r="C50" s="24" t="s">
        <v>997</v>
      </c>
      <c r="D50" s="24" t="s">
        <v>998</v>
      </c>
      <c r="E50" s="25" t="s">
        <v>12</v>
      </c>
      <c r="F50" s="29">
        <v>2</v>
      </c>
      <c r="G50" s="45"/>
      <c r="H50" s="45">
        <f>F50*G50</f>
        <v>0</v>
      </c>
    </row>
    <row r="51" spans="2:8" ht="38.25" customHeight="1" x14ac:dyDescent="0.25">
      <c r="B51" s="16" t="s">
        <v>1165</v>
      </c>
      <c r="C51" s="24" t="s">
        <v>999</v>
      </c>
      <c r="D51" s="24" t="s">
        <v>1000</v>
      </c>
      <c r="E51" s="25" t="s">
        <v>62</v>
      </c>
      <c r="F51" s="29">
        <v>5</v>
      </c>
      <c r="G51" s="45"/>
      <c r="H51" s="45">
        <f>F51*G51</f>
        <v>0</v>
      </c>
    </row>
    <row r="52" spans="2:8" ht="38.25" customHeight="1" x14ac:dyDescent="0.25">
      <c r="B52" s="16" t="s">
        <v>1166</v>
      </c>
      <c r="C52" s="24" t="s">
        <v>1001</v>
      </c>
      <c r="D52" s="24" t="s">
        <v>1002</v>
      </c>
      <c r="E52" s="25" t="s">
        <v>35</v>
      </c>
      <c r="F52" s="29">
        <v>0.12</v>
      </c>
      <c r="G52" s="45"/>
      <c r="H52" s="45">
        <f>F52*G52</f>
        <v>0</v>
      </c>
    </row>
    <row r="53" spans="2:8" ht="37.5" customHeight="1" x14ac:dyDescent="0.25">
      <c r="B53" s="16" t="s">
        <v>1167</v>
      </c>
      <c r="C53" s="24" t="s">
        <v>1003</v>
      </c>
      <c r="D53" s="24" t="s">
        <v>1004</v>
      </c>
      <c r="E53" s="25" t="s">
        <v>12</v>
      </c>
      <c r="F53" s="29">
        <v>6.45</v>
      </c>
      <c r="G53" s="45"/>
      <c r="H53" s="45">
        <f>F53*G53</f>
        <v>0</v>
      </c>
    </row>
    <row r="54" spans="2:8" x14ac:dyDescent="0.25">
      <c r="B54" s="10" t="s">
        <v>734</v>
      </c>
      <c r="C54" s="11" t="s">
        <v>9</v>
      </c>
      <c r="D54" s="11" t="s">
        <v>66</v>
      </c>
      <c r="E54" s="12"/>
      <c r="F54" s="34"/>
      <c r="G54" s="44"/>
      <c r="H54" s="44"/>
    </row>
    <row r="55" spans="2:8" ht="32.25" customHeight="1" x14ac:dyDescent="0.25">
      <c r="B55" s="16" t="s">
        <v>742</v>
      </c>
      <c r="C55" s="24" t="s">
        <v>67</v>
      </c>
      <c r="D55" s="24" t="s">
        <v>1005</v>
      </c>
      <c r="E55" s="25" t="s">
        <v>12</v>
      </c>
      <c r="F55" s="29">
        <v>625.70000000000005</v>
      </c>
      <c r="G55" s="45"/>
      <c r="H55" s="45">
        <f t="shared" si="1"/>
        <v>0</v>
      </c>
    </row>
    <row r="56" spans="2:8" ht="21.75" customHeight="1" x14ac:dyDescent="0.25">
      <c r="B56" s="16" t="s">
        <v>743</v>
      </c>
      <c r="C56" s="24" t="s">
        <v>68</v>
      </c>
      <c r="D56" s="24" t="s">
        <v>1006</v>
      </c>
      <c r="E56" s="25" t="s">
        <v>12</v>
      </c>
      <c r="F56" s="29">
        <v>625.70000000000005</v>
      </c>
      <c r="G56" s="45"/>
      <c r="H56" s="45">
        <f t="shared" si="1"/>
        <v>0</v>
      </c>
    </row>
    <row r="57" spans="2:8" ht="29.25" customHeight="1" x14ac:dyDescent="0.25">
      <c r="B57" s="16" t="s">
        <v>744</v>
      </c>
      <c r="C57" s="24" t="s">
        <v>1007</v>
      </c>
      <c r="D57" s="24" t="s">
        <v>1008</v>
      </c>
      <c r="E57" s="25" t="s">
        <v>12</v>
      </c>
      <c r="F57" s="29">
        <v>53.26</v>
      </c>
      <c r="G57" s="45"/>
      <c r="H57" s="45">
        <f t="shared" si="1"/>
        <v>0</v>
      </c>
    </row>
    <row r="58" spans="2:8" ht="18.75" customHeight="1" x14ac:dyDescent="0.25">
      <c r="B58" s="16" t="s">
        <v>745</v>
      </c>
      <c r="C58" s="24" t="s">
        <v>1009</v>
      </c>
      <c r="D58" s="24" t="s">
        <v>1010</v>
      </c>
      <c r="E58" s="25" t="s">
        <v>12</v>
      </c>
      <c r="F58" s="29">
        <v>53.26</v>
      </c>
      <c r="G58" s="45"/>
      <c r="H58" s="45">
        <f t="shared" si="1"/>
        <v>0</v>
      </c>
    </row>
    <row r="59" spans="2:8" ht="39.75" customHeight="1" x14ac:dyDescent="0.25">
      <c r="B59" s="16" t="s">
        <v>746</v>
      </c>
      <c r="C59" s="24" t="s">
        <v>69</v>
      </c>
      <c r="D59" s="24" t="s">
        <v>1011</v>
      </c>
      <c r="E59" s="25" t="s">
        <v>12</v>
      </c>
      <c r="F59" s="29">
        <v>492.96</v>
      </c>
      <c r="G59" s="45"/>
      <c r="H59" s="45">
        <f t="shared" si="1"/>
        <v>0</v>
      </c>
    </row>
    <row r="60" spans="2:8" ht="48" customHeight="1" x14ac:dyDescent="0.25">
      <c r="B60" s="16" t="s">
        <v>747</v>
      </c>
      <c r="C60" s="24" t="s">
        <v>70</v>
      </c>
      <c r="D60" s="24" t="s">
        <v>1012</v>
      </c>
      <c r="E60" s="25" t="s">
        <v>12</v>
      </c>
      <c r="F60" s="29">
        <v>1861.82</v>
      </c>
      <c r="G60" s="45"/>
      <c r="H60" s="45">
        <f t="shared" si="1"/>
        <v>0</v>
      </c>
    </row>
    <row r="61" spans="2:8" ht="39" customHeight="1" x14ac:dyDescent="0.25">
      <c r="B61" s="16" t="s">
        <v>748</v>
      </c>
      <c r="C61" s="24" t="s">
        <v>1013</v>
      </c>
      <c r="D61" s="24" t="s">
        <v>1014</v>
      </c>
      <c r="E61" s="25" t="s">
        <v>12</v>
      </c>
      <c r="F61" s="29">
        <v>2847.74</v>
      </c>
      <c r="G61" s="45"/>
      <c r="H61" s="45">
        <f t="shared" si="1"/>
        <v>0</v>
      </c>
    </row>
    <row r="62" spans="2:8" ht="27" customHeight="1" x14ac:dyDescent="0.25">
      <c r="B62" s="16" t="s">
        <v>749</v>
      </c>
      <c r="C62" s="24" t="s">
        <v>71</v>
      </c>
      <c r="D62" s="24" t="s">
        <v>72</v>
      </c>
      <c r="E62" s="25" t="s">
        <v>12</v>
      </c>
      <c r="F62" s="29">
        <v>572.44000000000005</v>
      </c>
      <c r="G62" s="45"/>
      <c r="H62" s="45">
        <f t="shared" si="1"/>
        <v>0</v>
      </c>
    </row>
    <row r="63" spans="2:8" ht="27" customHeight="1" x14ac:dyDescent="0.25">
      <c r="B63" s="16" t="s">
        <v>750</v>
      </c>
      <c r="C63" s="24" t="s">
        <v>1015</v>
      </c>
      <c r="D63" s="24" t="s">
        <v>1016</v>
      </c>
      <c r="E63" s="25" t="s">
        <v>12</v>
      </c>
      <c r="F63" s="29">
        <v>53.26</v>
      </c>
      <c r="G63" s="45"/>
      <c r="H63" s="45">
        <f t="shared" si="1"/>
        <v>0</v>
      </c>
    </row>
    <row r="64" spans="2:8" ht="29.25" customHeight="1" x14ac:dyDescent="0.25">
      <c r="B64" s="16" t="s">
        <v>751</v>
      </c>
      <c r="C64" s="24" t="s">
        <v>74</v>
      </c>
      <c r="D64" s="24" t="s">
        <v>1017</v>
      </c>
      <c r="E64" s="25" t="s">
        <v>75</v>
      </c>
      <c r="F64" s="29">
        <v>7</v>
      </c>
      <c r="G64" s="45"/>
      <c r="H64" s="45">
        <f t="shared" si="1"/>
        <v>0</v>
      </c>
    </row>
    <row r="65" spans="2:8" ht="29.25" customHeight="1" x14ac:dyDescent="0.25">
      <c r="B65" s="16" t="s">
        <v>752</v>
      </c>
      <c r="C65" s="24" t="s">
        <v>77</v>
      </c>
      <c r="D65" s="24" t="s">
        <v>78</v>
      </c>
      <c r="E65" s="25" t="s">
        <v>12</v>
      </c>
      <c r="F65" s="29">
        <v>53.26</v>
      </c>
      <c r="G65" s="45"/>
      <c r="H65" s="45">
        <f t="shared" si="1"/>
        <v>0</v>
      </c>
    </row>
    <row r="66" spans="2:8" ht="29.25" customHeight="1" x14ac:dyDescent="0.25">
      <c r="B66" s="16" t="s">
        <v>1168</v>
      </c>
      <c r="C66" s="24" t="s">
        <v>79</v>
      </c>
      <c r="D66" s="24" t="s">
        <v>80</v>
      </c>
      <c r="E66" s="25" t="s">
        <v>12</v>
      </c>
      <c r="F66" s="29">
        <v>160.06</v>
      </c>
      <c r="G66" s="45"/>
      <c r="H66" s="45">
        <f>F66*G66</f>
        <v>0</v>
      </c>
    </row>
    <row r="67" spans="2:8" ht="29.25" customHeight="1" x14ac:dyDescent="0.25">
      <c r="B67" s="16" t="s">
        <v>1169</v>
      </c>
      <c r="C67" s="24" t="s">
        <v>81</v>
      </c>
      <c r="D67" s="24" t="s">
        <v>82</v>
      </c>
      <c r="E67" s="25" t="s">
        <v>76</v>
      </c>
      <c r="F67" s="29">
        <v>6</v>
      </c>
      <c r="G67" s="45"/>
      <c r="H67" s="45">
        <f>F67*G67</f>
        <v>0</v>
      </c>
    </row>
    <row r="68" spans="2:8" x14ac:dyDescent="0.25">
      <c r="B68" s="10" t="s">
        <v>735</v>
      </c>
      <c r="C68" s="11" t="s">
        <v>9</v>
      </c>
      <c r="D68" s="11" t="s">
        <v>83</v>
      </c>
      <c r="E68" s="12"/>
      <c r="F68" s="34"/>
      <c r="G68" s="44"/>
      <c r="H68" s="44"/>
    </row>
    <row r="69" spans="2:8" ht="39" customHeight="1" x14ac:dyDescent="0.25">
      <c r="B69" s="16" t="s">
        <v>753</v>
      </c>
      <c r="C69" s="24" t="s">
        <v>84</v>
      </c>
      <c r="D69" s="24" t="s">
        <v>85</v>
      </c>
      <c r="E69" s="25" t="s">
        <v>12</v>
      </c>
      <c r="F69" s="29">
        <v>235.44</v>
      </c>
      <c r="G69" s="45"/>
      <c r="H69" s="45">
        <f t="shared" si="1"/>
        <v>0</v>
      </c>
    </row>
    <row r="70" spans="2:8" ht="19.5" customHeight="1" x14ac:dyDescent="0.25">
      <c r="B70" s="16" t="s">
        <v>754</v>
      </c>
      <c r="C70" s="24" t="s">
        <v>86</v>
      </c>
      <c r="D70" s="24" t="s">
        <v>87</v>
      </c>
      <c r="E70" s="25" t="s">
        <v>62</v>
      </c>
      <c r="F70" s="29">
        <v>24.3</v>
      </c>
      <c r="G70" s="45"/>
      <c r="H70" s="45">
        <f t="shared" si="1"/>
        <v>0</v>
      </c>
    </row>
    <row r="71" spans="2:8" ht="28.5" customHeight="1" x14ac:dyDescent="0.25">
      <c r="B71" s="16" t="s">
        <v>755</v>
      </c>
      <c r="C71" s="24" t="s">
        <v>88</v>
      </c>
      <c r="D71" s="24" t="s">
        <v>89</v>
      </c>
      <c r="E71" s="25" t="s">
        <v>12</v>
      </c>
      <c r="F71" s="29">
        <v>12.584</v>
      </c>
      <c r="G71" s="45"/>
      <c r="H71" s="45">
        <f t="shared" si="1"/>
        <v>0</v>
      </c>
    </row>
    <row r="72" spans="2:8" ht="31.5" customHeight="1" x14ac:dyDescent="0.25">
      <c r="B72" s="16" t="s">
        <v>756</v>
      </c>
      <c r="C72" s="24" t="s">
        <v>90</v>
      </c>
      <c r="D72" s="24" t="s">
        <v>91</v>
      </c>
      <c r="E72" s="25" t="s">
        <v>12</v>
      </c>
      <c r="F72" s="29">
        <v>67.209999999999994</v>
      </c>
      <c r="G72" s="45"/>
      <c r="H72" s="45">
        <f t="shared" si="1"/>
        <v>0</v>
      </c>
    </row>
    <row r="73" spans="2:8" ht="31.5" customHeight="1" x14ac:dyDescent="0.25">
      <c r="B73" s="16" t="s">
        <v>1170</v>
      </c>
      <c r="C73" s="24" t="s">
        <v>1018</v>
      </c>
      <c r="D73" s="24" t="s">
        <v>1019</v>
      </c>
      <c r="E73" s="25" t="s">
        <v>35</v>
      </c>
      <c r="F73" s="29">
        <v>0.27900000000000003</v>
      </c>
      <c r="G73" s="45"/>
      <c r="H73" s="45">
        <f>F73*G73</f>
        <v>0</v>
      </c>
    </row>
    <row r="74" spans="2:8" x14ac:dyDescent="0.25">
      <c r="B74" s="10" t="s">
        <v>736</v>
      </c>
      <c r="C74" s="11" t="s">
        <v>92</v>
      </c>
      <c r="D74" s="11" t="s">
        <v>93</v>
      </c>
      <c r="E74" s="12"/>
      <c r="F74" s="34"/>
      <c r="G74" s="44"/>
      <c r="H74" s="44"/>
    </row>
    <row r="75" spans="2:8" ht="41.25" customHeight="1" x14ac:dyDescent="0.25">
      <c r="B75" s="16" t="s">
        <v>757</v>
      </c>
      <c r="C75" s="24" t="s">
        <v>94</v>
      </c>
      <c r="D75" s="24" t="s">
        <v>1020</v>
      </c>
      <c r="E75" s="25" t="s">
        <v>12</v>
      </c>
      <c r="F75" s="29">
        <v>3.64</v>
      </c>
      <c r="G75" s="45"/>
      <c r="H75" s="45">
        <f t="shared" si="1"/>
        <v>0</v>
      </c>
    </row>
    <row r="76" spans="2:8" ht="41.25" customHeight="1" x14ac:dyDescent="0.25">
      <c r="B76" s="16" t="s">
        <v>758</v>
      </c>
      <c r="C76" s="24" t="s">
        <v>1021</v>
      </c>
      <c r="D76" s="24" t="s">
        <v>1022</v>
      </c>
      <c r="E76" s="25" t="s">
        <v>12</v>
      </c>
      <c r="F76" s="29">
        <v>7.56</v>
      </c>
      <c r="G76" s="45"/>
      <c r="H76" s="45">
        <f t="shared" si="1"/>
        <v>0</v>
      </c>
    </row>
    <row r="77" spans="2:8" ht="27.75" customHeight="1" x14ac:dyDescent="0.25">
      <c r="B77" s="16" t="s">
        <v>759</v>
      </c>
      <c r="C77" s="24" t="s">
        <v>95</v>
      </c>
      <c r="D77" s="24" t="s">
        <v>1023</v>
      </c>
      <c r="E77" s="25" t="s">
        <v>12</v>
      </c>
      <c r="F77" s="29">
        <v>48.53</v>
      </c>
      <c r="G77" s="45"/>
      <c r="H77" s="45">
        <f t="shared" si="1"/>
        <v>0</v>
      </c>
    </row>
    <row r="78" spans="2:8" ht="30" customHeight="1" x14ac:dyDescent="0.25">
      <c r="B78" s="16" t="s">
        <v>760</v>
      </c>
      <c r="C78" s="24" t="s">
        <v>95</v>
      </c>
      <c r="D78" s="24" t="s">
        <v>1024</v>
      </c>
      <c r="E78" s="25" t="s">
        <v>12</v>
      </c>
      <c r="F78" s="29">
        <v>11.04</v>
      </c>
      <c r="G78" s="45"/>
      <c r="H78" s="45">
        <f t="shared" si="1"/>
        <v>0</v>
      </c>
    </row>
    <row r="79" spans="2:8" ht="27.75" customHeight="1" x14ac:dyDescent="0.25">
      <c r="B79" s="16" t="s">
        <v>761</v>
      </c>
      <c r="C79" s="24" t="s">
        <v>96</v>
      </c>
      <c r="D79" s="24" t="s">
        <v>1025</v>
      </c>
      <c r="E79" s="25" t="s">
        <v>12</v>
      </c>
      <c r="F79" s="29">
        <v>10.856</v>
      </c>
      <c r="G79" s="45"/>
      <c r="H79" s="45">
        <f t="shared" si="1"/>
        <v>0</v>
      </c>
    </row>
    <row r="80" spans="2:8" ht="29.25" customHeight="1" x14ac:dyDescent="0.25">
      <c r="B80" s="16" t="s">
        <v>762</v>
      </c>
      <c r="C80" s="24" t="s">
        <v>96</v>
      </c>
      <c r="D80" s="24" t="s">
        <v>1026</v>
      </c>
      <c r="E80" s="25" t="s">
        <v>12</v>
      </c>
      <c r="F80" s="29">
        <v>2.4380000000000002</v>
      </c>
      <c r="G80" s="45"/>
      <c r="H80" s="45">
        <f t="shared" si="1"/>
        <v>0</v>
      </c>
    </row>
    <row r="81" spans="2:8" ht="30.75" customHeight="1" x14ac:dyDescent="0.25">
      <c r="B81" s="16" t="s">
        <v>763</v>
      </c>
      <c r="C81" s="24" t="s">
        <v>96</v>
      </c>
      <c r="D81" s="24" t="s">
        <v>1027</v>
      </c>
      <c r="E81" s="25" t="s">
        <v>12</v>
      </c>
      <c r="F81" s="29">
        <v>6.9</v>
      </c>
      <c r="G81" s="45"/>
      <c r="H81" s="45">
        <f t="shared" si="1"/>
        <v>0</v>
      </c>
    </row>
    <row r="82" spans="2:8" ht="29.25" customHeight="1" x14ac:dyDescent="0.25">
      <c r="B82" s="16" t="s">
        <v>764</v>
      </c>
      <c r="C82" s="24" t="s">
        <v>96</v>
      </c>
      <c r="D82" s="24" t="s">
        <v>1028</v>
      </c>
      <c r="E82" s="25" t="s">
        <v>12</v>
      </c>
      <c r="F82" s="29">
        <v>20.838000000000001</v>
      </c>
      <c r="G82" s="45"/>
      <c r="H82" s="45">
        <f t="shared" si="1"/>
        <v>0</v>
      </c>
    </row>
    <row r="83" spans="2:8" ht="26.25" customHeight="1" x14ac:dyDescent="0.25">
      <c r="B83" s="16" t="s">
        <v>765</v>
      </c>
      <c r="C83" s="24" t="s">
        <v>96</v>
      </c>
      <c r="D83" s="24" t="s">
        <v>1029</v>
      </c>
      <c r="E83" s="25" t="s">
        <v>12</v>
      </c>
      <c r="F83" s="29">
        <v>6.6130000000000004</v>
      </c>
      <c r="G83" s="45"/>
      <c r="H83" s="45">
        <f t="shared" si="1"/>
        <v>0</v>
      </c>
    </row>
    <row r="84" spans="2:8" ht="28.5" customHeight="1" x14ac:dyDescent="0.25">
      <c r="B84" s="16" t="s">
        <v>766</v>
      </c>
      <c r="C84" s="24" t="s">
        <v>97</v>
      </c>
      <c r="D84" s="24" t="s">
        <v>1030</v>
      </c>
      <c r="E84" s="25" t="s">
        <v>12</v>
      </c>
      <c r="F84" s="29">
        <v>47.173000000000002</v>
      </c>
      <c r="G84" s="45"/>
      <c r="H84" s="45">
        <f t="shared" si="1"/>
        <v>0</v>
      </c>
    </row>
    <row r="85" spans="2:8" ht="48.75" customHeight="1" x14ac:dyDescent="0.25">
      <c r="B85" s="16" t="s">
        <v>767</v>
      </c>
      <c r="C85" s="24" t="s">
        <v>98</v>
      </c>
      <c r="D85" s="24" t="s">
        <v>1031</v>
      </c>
      <c r="E85" s="25" t="s">
        <v>12</v>
      </c>
      <c r="F85" s="29">
        <v>22.672000000000001</v>
      </c>
      <c r="G85" s="45"/>
      <c r="H85" s="45">
        <f t="shared" si="1"/>
        <v>0</v>
      </c>
    </row>
    <row r="86" spans="2:8" ht="23.25" customHeight="1" x14ac:dyDescent="0.25">
      <c r="B86" s="16" t="s">
        <v>1171</v>
      </c>
      <c r="C86" s="24" t="s">
        <v>98</v>
      </c>
      <c r="D86" s="24" t="s">
        <v>99</v>
      </c>
      <c r="E86" s="25" t="s">
        <v>12</v>
      </c>
      <c r="F86" s="29">
        <v>17.847000000000001</v>
      </c>
      <c r="G86" s="45"/>
      <c r="H86" s="45">
        <f>F86*G86</f>
        <v>0</v>
      </c>
    </row>
    <row r="87" spans="2:8" ht="21" customHeight="1" x14ac:dyDescent="0.25">
      <c r="B87" s="16" t="s">
        <v>1172</v>
      </c>
      <c r="C87" s="24" t="s">
        <v>100</v>
      </c>
      <c r="D87" s="24" t="s">
        <v>101</v>
      </c>
      <c r="E87" s="25" t="s">
        <v>73</v>
      </c>
      <c r="F87" s="29">
        <v>5</v>
      </c>
      <c r="G87" s="45"/>
      <c r="H87" s="45">
        <f>F87*G87</f>
        <v>0</v>
      </c>
    </row>
    <row r="88" spans="2:8" ht="27.75" customHeight="1" x14ac:dyDescent="0.25">
      <c r="B88" s="16" t="s">
        <v>1173</v>
      </c>
      <c r="C88" s="24" t="s">
        <v>104</v>
      </c>
      <c r="D88" s="24" t="s">
        <v>1032</v>
      </c>
      <c r="E88" s="25" t="s">
        <v>12</v>
      </c>
      <c r="F88" s="29">
        <v>6</v>
      </c>
      <c r="G88" s="45"/>
      <c r="H88" s="45">
        <f>F88*G88</f>
        <v>0</v>
      </c>
    </row>
    <row r="89" spans="2:8" ht="27.75" customHeight="1" x14ac:dyDescent="0.25">
      <c r="B89" s="16" t="s">
        <v>1174</v>
      </c>
      <c r="C89" s="24" t="s">
        <v>102</v>
      </c>
      <c r="D89" s="24" t="s">
        <v>103</v>
      </c>
      <c r="E89" s="25" t="s">
        <v>35</v>
      </c>
      <c r="F89" s="29">
        <v>0.15</v>
      </c>
      <c r="G89" s="45"/>
      <c r="H89" s="45">
        <f>F89*G89</f>
        <v>0</v>
      </c>
    </row>
    <row r="90" spans="2:8" x14ac:dyDescent="0.25">
      <c r="B90" s="10" t="s">
        <v>737</v>
      </c>
      <c r="C90" s="11" t="s">
        <v>105</v>
      </c>
      <c r="D90" s="11" t="s">
        <v>106</v>
      </c>
      <c r="E90" s="12"/>
      <c r="F90" s="34"/>
      <c r="G90" s="44"/>
      <c r="H90" s="44"/>
    </row>
    <row r="91" spans="2:8" ht="30.75" customHeight="1" x14ac:dyDescent="0.25">
      <c r="B91" s="16" t="s">
        <v>768</v>
      </c>
      <c r="C91" s="24" t="s">
        <v>107</v>
      </c>
      <c r="D91" s="24" t="s">
        <v>108</v>
      </c>
      <c r="E91" s="25" t="s">
        <v>12</v>
      </c>
      <c r="F91" s="29">
        <v>36.42</v>
      </c>
      <c r="G91" s="45"/>
      <c r="H91" s="45">
        <f t="shared" si="1"/>
        <v>0</v>
      </c>
    </row>
    <row r="92" spans="2:8" ht="40.5" customHeight="1" x14ac:dyDescent="0.25">
      <c r="B92" s="16" t="s">
        <v>769</v>
      </c>
      <c r="C92" s="24" t="s">
        <v>109</v>
      </c>
      <c r="D92" s="24" t="s">
        <v>1033</v>
      </c>
      <c r="E92" s="25" t="s">
        <v>12</v>
      </c>
      <c r="F92" s="29">
        <v>36.42</v>
      </c>
      <c r="G92" s="45"/>
      <c r="H92" s="45">
        <f t="shared" si="1"/>
        <v>0</v>
      </c>
    </row>
    <row r="93" spans="2:8" ht="58.5" customHeight="1" x14ac:dyDescent="0.25">
      <c r="B93" s="16" t="s">
        <v>770</v>
      </c>
      <c r="C93" s="24" t="s">
        <v>110</v>
      </c>
      <c r="D93" s="24" t="s">
        <v>1034</v>
      </c>
      <c r="E93" s="25" t="s">
        <v>12</v>
      </c>
      <c r="F93" s="29">
        <v>408.26</v>
      </c>
      <c r="G93" s="45"/>
      <c r="H93" s="45">
        <f t="shared" si="1"/>
        <v>0</v>
      </c>
    </row>
    <row r="94" spans="2:8" x14ac:dyDescent="0.25">
      <c r="B94" s="10" t="s">
        <v>738</v>
      </c>
      <c r="C94" s="11" t="s">
        <v>111</v>
      </c>
      <c r="D94" s="11" t="s">
        <v>112</v>
      </c>
      <c r="E94" s="12"/>
      <c r="F94" s="34"/>
      <c r="G94" s="44"/>
      <c r="H94" s="44"/>
    </row>
    <row r="95" spans="2:8" ht="27" customHeight="1" x14ac:dyDescent="0.25">
      <c r="B95" s="16" t="s">
        <v>777</v>
      </c>
      <c r="C95" s="24" t="s">
        <v>113</v>
      </c>
      <c r="D95" s="24" t="s">
        <v>114</v>
      </c>
      <c r="E95" s="25" t="s">
        <v>12</v>
      </c>
      <c r="F95" s="29">
        <v>400</v>
      </c>
      <c r="G95" s="45"/>
      <c r="H95" s="45">
        <f t="shared" si="1"/>
        <v>0</v>
      </c>
    </row>
    <row r="96" spans="2:8" ht="27" customHeight="1" x14ac:dyDescent="0.25">
      <c r="B96" s="16" t="s">
        <v>778</v>
      </c>
      <c r="C96" s="24" t="s">
        <v>1035</v>
      </c>
      <c r="D96" s="24" t="s">
        <v>1036</v>
      </c>
      <c r="E96" s="25" t="s">
        <v>12</v>
      </c>
      <c r="F96" s="29">
        <v>270</v>
      </c>
      <c r="G96" s="45"/>
      <c r="H96" s="45">
        <f t="shared" si="1"/>
        <v>0</v>
      </c>
    </row>
    <row r="97" spans="2:8" ht="26.25" customHeight="1" x14ac:dyDescent="0.25">
      <c r="B97" s="16" t="s">
        <v>779</v>
      </c>
      <c r="C97" s="24" t="s">
        <v>1037</v>
      </c>
      <c r="D97" s="24" t="s">
        <v>1038</v>
      </c>
      <c r="E97" s="25" t="s">
        <v>12</v>
      </c>
      <c r="F97" s="29">
        <v>130</v>
      </c>
      <c r="G97" s="45"/>
      <c r="H97" s="45">
        <f t="shared" si="1"/>
        <v>0</v>
      </c>
    </row>
    <row r="98" spans="2:8" ht="20.25" customHeight="1" x14ac:dyDescent="0.25">
      <c r="B98" s="16" t="s">
        <v>780</v>
      </c>
      <c r="C98" s="24" t="s">
        <v>115</v>
      </c>
      <c r="D98" s="24" t="s">
        <v>116</v>
      </c>
      <c r="E98" s="25" t="s">
        <v>12</v>
      </c>
      <c r="F98" s="29">
        <v>851.779</v>
      </c>
      <c r="G98" s="45"/>
      <c r="H98" s="45">
        <f t="shared" si="1"/>
        <v>0</v>
      </c>
    </row>
    <row r="99" spans="2:8" ht="30.75" customHeight="1" x14ac:dyDescent="0.25">
      <c r="B99" s="16" t="s">
        <v>1175</v>
      </c>
      <c r="C99" s="24" t="s">
        <v>117</v>
      </c>
      <c r="D99" s="24" t="s">
        <v>118</v>
      </c>
      <c r="E99" s="25" t="s">
        <v>12</v>
      </c>
      <c r="F99" s="29">
        <v>1076</v>
      </c>
      <c r="G99" s="45"/>
      <c r="H99" s="45">
        <f t="shared" si="1"/>
        <v>0</v>
      </c>
    </row>
    <row r="100" spans="2:8" x14ac:dyDescent="0.25">
      <c r="B100" s="10" t="s">
        <v>771</v>
      </c>
      <c r="C100" s="11" t="s">
        <v>119</v>
      </c>
      <c r="D100" s="11" t="s">
        <v>120</v>
      </c>
      <c r="E100" s="12"/>
      <c r="F100" s="34"/>
      <c r="G100" s="44"/>
      <c r="H100" s="44"/>
    </row>
    <row r="101" spans="2:8" ht="30.75" customHeight="1" x14ac:dyDescent="0.25">
      <c r="B101" s="16" t="s">
        <v>781</v>
      </c>
      <c r="C101" s="24" t="s">
        <v>121</v>
      </c>
      <c r="D101" s="24" t="s">
        <v>122</v>
      </c>
      <c r="E101" s="25" t="s">
        <v>22</v>
      </c>
      <c r="F101" s="29">
        <v>66.701999999999998</v>
      </c>
      <c r="G101" s="45"/>
      <c r="H101" s="45">
        <f t="shared" si="1"/>
        <v>0</v>
      </c>
    </row>
    <row r="102" spans="2:8" ht="27" customHeight="1" x14ac:dyDescent="0.25">
      <c r="B102" s="16" t="s">
        <v>782</v>
      </c>
      <c r="C102" s="24" t="s">
        <v>1039</v>
      </c>
      <c r="D102" s="24" t="s">
        <v>1040</v>
      </c>
      <c r="E102" s="25" t="s">
        <v>12</v>
      </c>
      <c r="F102" s="29">
        <v>444.68</v>
      </c>
      <c r="G102" s="45"/>
      <c r="H102" s="45">
        <f t="shared" si="1"/>
        <v>0</v>
      </c>
    </row>
    <row r="103" spans="2:8" ht="39" customHeight="1" x14ac:dyDescent="0.25">
      <c r="B103" s="17" t="s">
        <v>783</v>
      </c>
      <c r="C103" s="24" t="s">
        <v>1041</v>
      </c>
      <c r="D103" s="24" t="s">
        <v>1042</v>
      </c>
      <c r="E103" s="25" t="s">
        <v>12</v>
      </c>
      <c r="F103" s="29">
        <v>444.68</v>
      </c>
      <c r="G103" s="46"/>
      <c r="H103" s="46">
        <f>F103*G103</f>
        <v>0</v>
      </c>
    </row>
    <row r="104" spans="2:8" ht="36.75" customHeight="1" x14ac:dyDescent="0.25">
      <c r="B104" s="56" t="s">
        <v>784</v>
      </c>
      <c r="C104" s="53" t="s">
        <v>125</v>
      </c>
      <c r="D104" s="24" t="s">
        <v>126</v>
      </c>
      <c r="E104" s="54" t="s">
        <v>12</v>
      </c>
      <c r="F104" s="55">
        <v>444.68</v>
      </c>
      <c r="G104" s="57"/>
      <c r="H104" s="60">
        <f>F105*G105</f>
        <v>0</v>
      </c>
    </row>
    <row r="105" spans="2:8" ht="16.5" customHeight="1" x14ac:dyDescent="0.25">
      <c r="B105" s="56"/>
      <c r="C105" s="53"/>
      <c r="D105" s="24" t="s">
        <v>17</v>
      </c>
      <c r="E105" s="54"/>
      <c r="F105" s="55"/>
      <c r="G105" s="57"/>
      <c r="H105" s="60"/>
    </row>
    <row r="106" spans="2:8" ht="21.75" customHeight="1" x14ac:dyDescent="0.25">
      <c r="B106" s="16" t="s">
        <v>785</v>
      </c>
      <c r="C106" s="24" t="s">
        <v>123</v>
      </c>
      <c r="D106" s="24" t="s">
        <v>124</v>
      </c>
      <c r="E106" s="25" t="s">
        <v>12</v>
      </c>
      <c r="F106" s="29">
        <v>444.68</v>
      </c>
      <c r="G106" s="45"/>
      <c r="H106" s="45">
        <f t="shared" ref="H106" si="2">F106*G106</f>
        <v>0</v>
      </c>
    </row>
    <row r="107" spans="2:8" ht="37.5" customHeight="1" x14ac:dyDescent="0.25">
      <c r="B107" s="16" t="s">
        <v>786</v>
      </c>
      <c r="C107" s="24" t="s">
        <v>127</v>
      </c>
      <c r="D107" s="24" t="s">
        <v>128</v>
      </c>
      <c r="E107" s="25" t="s">
        <v>12</v>
      </c>
      <c r="F107" s="29">
        <v>444.68</v>
      </c>
      <c r="G107" s="46"/>
      <c r="H107" s="46">
        <f>F107*G107</f>
        <v>0</v>
      </c>
    </row>
    <row r="108" spans="2:8" ht="36" customHeight="1" x14ac:dyDescent="0.25">
      <c r="B108" s="56" t="s">
        <v>787</v>
      </c>
      <c r="C108" s="26" t="s">
        <v>129</v>
      </c>
      <c r="D108" s="24" t="s">
        <v>130</v>
      </c>
      <c r="E108" s="54" t="s">
        <v>12</v>
      </c>
      <c r="F108" s="55">
        <v>444.68</v>
      </c>
      <c r="G108" s="57"/>
      <c r="H108" s="60">
        <f>F109*G109</f>
        <v>0</v>
      </c>
    </row>
    <row r="109" spans="2:8" ht="15.75" customHeight="1" x14ac:dyDescent="0.25">
      <c r="B109" s="56"/>
      <c r="C109" s="26"/>
      <c r="D109" s="24" t="s">
        <v>131</v>
      </c>
      <c r="E109" s="54"/>
      <c r="F109" s="55"/>
      <c r="G109" s="57"/>
      <c r="H109" s="60"/>
    </row>
    <row r="110" spans="2:8" ht="27.75" customHeight="1" x14ac:dyDescent="0.25">
      <c r="B110" s="16" t="s">
        <v>788</v>
      </c>
      <c r="C110" s="24" t="s">
        <v>132</v>
      </c>
      <c r="D110" s="24" t="s">
        <v>133</v>
      </c>
      <c r="E110" s="25" t="s">
        <v>12</v>
      </c>
      <c r="F110" s="29">
        <v>444.68</v>
      </c>
      <c r="G110" s="45"/>
      <c r="H110" s="45">
        <f t="shared" ref="H110:H124" si="3">F110*G110</f>
        <v>0</v>
      </c>
    </row>
    <row r="111" spans="2:8" ht="29.25" customHeight="1" x14ac:dyDescent="0.25">
      <c r="B111" s="16" t="s">
        <v>1176</v>
      </c>
      <c r="C111" s="24" t="s">
        <v>134</v>
      </c>
      <c r="D111" s="24" t="s">
        <v>135</v>
      </c>
      <c r="E111" s="25" t="s">
        <v>12</v>
      </c>
      <c r="F111" s="29">
        <v>444.68</v>
      </c>
      <c r="G111" s="45"/>
      <c r="H111" s="45">
        <f t="shared" si="3"/>
        <v>0</v>
      </c>
    </row>
    <row r="112" spans="2:8" x14ac:dyDescent="0.25">
      <c r="B112" s="10" t="s">
        <v>772</v>
      </c>
      <c r="C112" s="11" t="s">
        <v>136</v>
      </c>
      <c r="D112" s="11" t="s">
        <v>137</v>
      </c>
      <c r="E112" s="12"/>
      <c r="F112" s="34"/>
      <c r="G112" s="44"/>
      <c r="H112" s="44"/>
    </row>
    <row r="113" spans="2:8" ht="37.5" customHeight="1" x14ac:dyDescent="0.25">
      <c r="B113" s="16" t="s">
        <v>789</v>
      </c>
      <c r="C113" s="24" t="s">
        <v>138</v>
      </c>
      <c r="D113" s="24" t="s">
        <v>1043</v>
      </c>
      <c r="E113" s="25" t="s">
        <v>12</v>
      </c>
      <c r="F113" s="29">
        <v>36.42</v>
      </c>
      <c r="G113" s="45"/>
      <c r="H113" s="45">
        <f t="shared" si="3"/>
        <v>0</v>
      </c>
    </row>
    <row r="114" spans="2:8" ht="21.75" customHeight="1" x14ac:dyDescent="0.25">
      <c r="B114" s="16" t="s">
        <v>790</v>
      </c>
      <c r="C114" s="24" t="s">
        <v>139</v>
      </c>
      <c r="D114" s="24" t="s">
        <v>140</v>
      </c>
      <c r="E114" s="25" t="s">
        <v>12</v>
      </c>
      <c r="F114" s="29">
        <v>657.86</v>
      </c>
      <c r="G114" s="45"/>
      <c r="H114" s="45">
        <f t="shared" si="3"/>
        <v>0</v>
      </c>
    </row>
    <row r="115" spans="2:8" ht="40.5" customHeight="1" x14ac:dyDescent="0.25">
      <c r="B115" s="16" t="s">
        <v>791</v>
      </c>
      <c r="C115" s="24" t="s">
        <v>141</v>
      </c>
      <c r="D115" s="24" t="s">
        <v>1044</v>
      </c>
      <c r="E115" s="25" t="s">
        <v>12</v>
      </c>
      <c r="F115" s="29">
        <v>657.86</v>
      </c>
      <c r="G115" s="45"/>
      <c r="H115" s="45">
        <f t="shared" si="3"/>
        <v>0</v>
      </c>
    </row>
    <row r="116" spans="2:8" ht="28.5" customHeight="1" x14ac:dyDescent="0.25">
      <c r="B116" s="10" t="s">
        <v>773</v>
      </c>
      <c r="C116" s="11" t="s">
        <v>111</v>
      </c>
      <c r="D116" s="11" t="s">
        <v>142</v>
      </c>
      <c r="E116" s="12"/>
      <c r="F116" s="34"/>
      <c r="G116" s="44"/>
      <c r="H116" s="44"/>
    </row>
    <row r="117" spans="2:8" x14ac:dyDescent="0.25">
      <c r="B117" s="16" t="s">
        <v>143</v>
      </c>
      <c r="C117" s="24" t="s">
        <v>144</v>
      </c>
      <c r="D117" s="24" t="s">
        <v>145</v>
      </c>
      <c r="E117" s="25" t="s">
        <v>12</v>
      </c>
      <c r="F117" s="29">
        <v>501.9</v>
      </c>
      <c r="G117" s="45"/>
      <c r="H117" s="45">
        <f t="shared" si="3"/>
        <v>0</v>
      </c>
    </row>
    <row r="118" spans="2:8" ht="51.75" customHeight="1" x14ac:dyDescent="0.25">
      <c r="B118" s="16" t="s">
        <v>146</v>
      </c>
      <c r="C118" s="24" t="s">
        <v>147</v>
      </c>
      <c r="D118" s="24" t="s">
        <v>148</v>
      </c>
      <c r="E118" s="25" t="s">
        <v>12</v>
      </c>
      <c r="F118" s="29">
        <v>230.578</v>
      </c>
      <c r="G118" s="45"/>
      <c r="H118" s="45">
        <f t="shared" si="3"/>
        <v>0</v>
      </c>
    </row>
    <row r="119" spans="2:8" ht="48.75" customHeight="1" x14ac:dyDescent="0.25">
      <c r="B119" s="16" t="s">
        <v>149</v>
      </c>
      <c r="C119" s="24" t="s">
        <v>147</v>
      </c>
      <c r="D119" s="24" t="s">
        <v>150</v>
      </c>
      <c r="E119" s="25" t="s">
        <v>12</v>
      </c>
      <c r="F119" s="29">
        <v>32.183</v>
      </c>
      <c r="G119" s="45"/>
      <c r="H119" s="45">
        <f t="shared" si="3"/>
        <v>0</v>
      </c>
    </row>
    <row r="120" spans="2:8" ht="30.75" customHeight="1" x14ac:dyDescent="0.25">
      <c r="B120" s="16" t="s">
        <v>151</v>
      </c>
      <c r="C120" s="24" t="s">
        <v>147</v>
      </c>
      <c r="D120" s="24" t="s">
        <v>152</v>
      </c>
      <c r="E120" s="25" t="s">
        <v>12</v>
      </c>
      <c r="F120" s="29">
        <v>125.47499999999999</v>
      </c>
      <c r="G120" s="45"/>
      <c r="H120" s="45">
        <f t="shared" si="3"/>
        <v>0</v>
      </c>
    </row>
    <row r="121" spans="2:8" ht="29.25" customHeight="1" x14ac:dyDescent="0.25">
      <c r="B121" s="16" t="s">
        <v>153</v>
      </c>
      <c r="C121" s="24" t="s">
        <v>154</v>
      </c>
      <c r="D121" s="24" t="s">
        <v>155</v>
      </c>
      <c r="E121" s="25" t="s">
        <v>12</v>
      </c>
      <c r="F121" s="29">
        <v>125.47499999999999</v>
      </c>
      <c r="G121" s="45"/>
      <c r="H121" s="45">
        <f t="shared" si="3"/>
        <v>0</v>
      </c>
    </row>
    <row r="122" spans="2:8" ht="31.5" customHeight="1" x14ac:dyDescent="0.25">
      <c r="B122" s="16" t="s">
        <v>156</v>
      </c>
      <c r="C122" s="24" t="s">
        <v>107</v>
      </c>
      <c r="D122" s="24" t="s">
        <v>157</v>
      </c>
      <c r="E122" s="25" t="s">
        <v>12</v>
      </c>
      <c r="F122" s="29">
        <v>76.88</v>
      </c>
      <c r="G122" s="45"/>
      <c r="H122" s="45">
        <f t="shared" si="3"/>
        <v>0</v>
      </c>
    </row>
    <row r="123" spans="2:8" ht="48.75" customHeight="1" x14ac:dyDescent="0.25">
      <c r="B123" s="16" t="s">
        <v>158</v>
      </c>
      <c r="C123" s="24" t="s">
        <v>159</v>
      </c>
      <c r="D123" s="24" t="s">
        <v>160</v>
      </c>
      <c r="E123" s="25" t="s">
        <v>12</v>
      </c>
      <c r="F123" s="29">
        <v>76.88</v>
      </c>
      <c r="G123" s="45"/>
      <c r="H123" s="45">
        <f t="shared" si="3"/>
        <v>0</v>
      </c>
    </row>
    <row r="124" spans="2:8" ht="28.5" customHeight="1" x14ac:dyDescent="0.25">
      <c r="B124" s="16" t="s">
        <v>161</v>
      </c>
      <c r="C124" s="24" t="s">
        <v>154</v>
      </c>
      <c r="D124" s="24" t="s">
        <v>155</v>
      </c>
      <c r="E124" s="25" t="s">
        <v>12</v>
      </c>
      <c r="F124" s="29">
        <v>76.88</v>
      </c>
      <c r="G124" s="45"/>
      <c r="H124" s="45">
        <f t="shared" si="3"/>
        <v>0</v>
      </c>
    </row>
    <row r="125" spans="2:8" ht="60.75" customHeight="1" x14ac:dyDescent="0.25">
      <c r="B125" s="56" t="s">
        <v>162</v>
      </c>
      <c r="C125" s="53" t="s">
        <v>163</v>
      </c>
      <c r="D125" s="24" t="s">
        <v>164</v>
      </c>
      <c r="E125" s="54" t="s">
        <v>12</v>
      </c>
      <c r="F125" s="55">
        <v>30.99</v>
      </c>
      <c r="G125" s="60"/>
      <c r="H125" s="60">
        <f>F125*G125</f>
        <v>0</v>
      </c>
    </row>
    <row r="126" spans="2:8" x14ac:dyDescent="0.25">
      <c r="B126" s="56"/>
      <c r="C126" s="53"/>
      <c r="D126" s="24" t="s">
        <v>165</v>
      </c>
      <c r="E126" s="54"/>
      <c r="F126" s="55"/>
      <c r="G126" s="60"/>
      <c r="H126" s="60"/>
    </row>
    <row r="127" spans="2:8" ht="41.25" customHeight="1" x14ac:dyDescent="0.25">
      <c r="B127" s="16" t="s">
        <v>166</v>
      </c>
      <c r="C127" s="24" t="s">
        <v>167</v>
      </c>
      <c r="D127" s="24" t="s">
        <v>168</v>
      </c>
      <c r="E127" s="25" t="s">
        <v>62</v>
      </c>
      <c r="F127" s="29">
        <v>21</v>
      </c>
      <c r="G127" s="45"/>
      <c r="H127" s="45">
        <f t="shared" ref="H127:H135" si="4">F127*G127</f>
        <v>0</v>
      </c>
    </row>
    <row r="128" spans="2:8" ht="39" customHeight="1" x14ac:dyDescent="0.25">
      <c r="B128" s="16" t="s">
        <v>169</v>
      </c>
      <c r="C128" s="24" t="s">
        <v>170</v>
      </c>
      <c r="D128" s="24" t="s">
        <v>171</v>
      </c>
      <c r="E128" s="25" t="s">
        <v>62</v>
      </c>
      <c r="F128" s="29">
        <v>256.3</v>
      </c>
      <c r="G128" s="45"/>
      <c r="H128" s="45">
        <f t="shared" si="4"/>
        <v>0</v>
      </c>
    </row>
    <row r="129" spans="2:8" ht="30" customHeight="1" x14ac:dyDescent="0.25">
      <c r="B129" s="16" t="s">
        <v>172</v>
      </c>
      <c r="C129" s="24" t="s">
        <v>173</v>
      </c>
      <c r="D129" s="24" t="s">
        <v>174</v>
      </c>
      <c r="E129" s="25" t="s">
        <v>62</v>
      </c>
      <c r="F129" s="29">
        <v>66</v>
      </c>
      <c r="G129" s="45"/>
      <c r="H129" s="45">
        <f t="shared" si="4"/>
        <v>0</v>
      </c>
    </row>
    <row r="130" spans="2:8" ht="30" customHeight="1" x14ac:dyDescent="0.25">
      <c r="B130" s="16" t="s">
        <v>175</v>
      </c>
      <c r="C130" s="24" t="s">
        <v>176</v>
      </c>
      <c r="D130" s="24" t="s">
        <v>177</v>
      </c>
      <c r="E130" s="25" t="s">
        <v>62</v>
      </c>
      <c r="F130" s="29">
        <v>34.799999999999997</v>
      </c>
      <c r="G130" s="45"/>
      <c r="H130" s="45">
        <f t="shared" si="4"/>
        <v>0</v>
      </c>
    </row>
    <row r="131" spans="2:8" ht="40.5" customHeight="1" x14ac:dyDescent="0.25">
      <c r="B131" s="16" t="s">
        <v>178</v>
      </c>
      <c r="C131" s="24" t="s">
        <v>179</v>
      </c>
      <c r="D131" s="24" t="s">
        <v>180</v>
      </c>
      <c r="E131" s="25" t="s">
        <v>12</v>
      </c>
      <c r="F131" s="29">
        <v>12.18</v>
      </c>
      <c r="G131" s="45"/>
      <c r="H131" s="45">
        <f t="shared" si="4"/>
        <v>0</v>
      </c>
    </row>
    <row r="132" spans="2:8" ht="40.5" customHeight="1" x14ac:dyDescent="0.25">
      <c r="B132" s="16" t="s">
        <v>1177</v>
      </c>
      <c r="C132" s="24" t="s">
        <v>1045</v>
      </c>
      <c r="D132" s="24" t="s">
        <v>1046</v>
      </c>
      <c r="E132" s="25" t="s">
        <v>12</v>
      </c>
      <c r="F132" s="29">
        <v>2</v>
      </c>
      <c r="G132" s="45"/>
      <c r="H132" s="45">
        <f t="shared" si="4"/>
        <v>0</v>
      </c>
    </row>
    <row r="133" spans="2:8" ht="36.75" customHeight="1" x14ac:dyDescent="0.25">
      <c r="B133" s="10" t="s">
        <v>774</v>
      </c>
      <c r="C133" s="11" t="s">
        <v>9</v>
      </c>
      <c r="D133" s="11" t="s">
        <v>1047</v>
      </c>
      <c r="E133" s="12"/>
      <c r="F133" s="34"/>
      <c r="G133" s="44"/>
      <c r="H133" s="44"/>
    </row>
    <row r="134" spans="2:8" ht="27" customHeight="1" x14ac:dyDescent="0.25">
      <c r="B134" s="16" t="s">
        <v>181</v>
      </c>
      <c r="C134" s="24" t="s">
        <v>183</v>
      </c>
      <c r="D134" s="24" t="s">
        <v>184</v>
      </c>
      <c r="E134" s="25" t="s">
        <v>12</v>
      </c>
      <c r="F134" s="29">
        <v>1190</v>
      </c>
      <c r="G134" s="45"/>
      <c r="H134" s="45">
        <f t="shared" si="4"/>
        <v>0</v>
      </c>
    </row>
    <row r="135" spans="2:8" ht="28.5" customHeight="1" x14ac:dyDescent="0.25">
      <c r="B135" s="56" t="s">
        <v>182</v>
      </c>
      <c r="C135" s="53" t="s">
        <v>185</v>
      </c>
      <c r="D135" s="24" t="s">
        <v>1048</v>
      </c>
      <c r="E135" s="54" t="s">
        <v>12</v>
      </c>
      <c r="F135" s="55">
        <v>1190</v>
      </c>
      <c r="G135" s="57"/>
      <c r="H135" s="60">
        <f t="shared" si="4"/>
        <v>0</v>
      </c>
    </row>
    <row r="136" spans="2:8" ht="15" customHeight="1" x14ac:dyDescent="0.25">
      <c r="B136" s="56"/>
      <c r="C136" s="53"/>
      <c r="D136" s="24" t="s">
        <v>165</v>
      </c>
      <c r="E136" s="54"/>
      <c r="F136" s="55"/>
      <c r="G136" s="57"/>
      <c r="H136" s="60"/>
    </row>
    <row r="137" spans="2:8" ht="27.75" customHeight="1" x14ac:dyDescent="0.25">
      <c r="B137" s="16" t="s">
        <v>1178</v>
      </c>
      <c r="C137" s="24" t="s">
        <v>186</v>
      </c>
      <c r="D137" s="24" t="s">
        <v>1049</v>
      </c>
      <c r="E137" s="25" t="s">
        <v>12</v>
      </c>
      <c r="F137" s="29">
        <v>1190</v>
      </c>
      <c r="G137" s="45"/>
      <c r="H137" s="45">
        <f>F137*G137</f>
        <v>0</v>
      </c>
    </row>
    <row r="138" spans="2:8" ht="27.75" customHeight="1" x14ac:dyDescent="0.25">
      <c r="B138" s="56" t="s">
        <v>1179</v>
      </c>
      <c r="C138" s="53" t="s">
        <v>187</v>
      </c>
      <c r="D138" s="24" t="s">
        <v>188</v>
      </c>
      <c r="E138" s="54" t="s">
        <v>12</v>
      </c>
      <c r="F138" s="55">
        <v>1190</v>
      </c>
      <c r="G138" s="57"/>
      <c r="H138" s="60">
        <f>F138*G138</f>
        <v>0</v>
      </c>
    </row>
    <row r="139" spans="2:8" ht="18.75" customHeight="1" x14ac:dyDescent="0.25">
      <c r="B139" s="56"/>
      <c r="C139" s="53"/>
      <c r="D139" s="24" t="s">
        <v>701</v>
      </c>
      <c r="E139" s="54"/>
      <c r="F139" s="55"/>
      <c r="G139" s="57"/>
      <c r="H139" s="60"/>
    </row>
    <row r="140" spans="2:8" ht="28.5" customHeight="1" x14ac:dyDescent="0.25">
      <c r="B140" s="17" t="s">
        <v>1180</v>
      </c>
      <c r="C140" s="24" t="s">
        <v>1050</v>
      </c>
      <c r="D140" s="24" t="s">
        <v>1051</v>
      </c>
      <c r="E140" s="25" t="s">
        <v>12</v>
      </c>
      <c r="F140" s="29">
        <v>1190</v>
      </c>
      <c r="G140" s="46"/>
      <c r="H140" s="45">
        <f t="shared" ref="H140" si="5">F140*G140</f>
        <v>0</v>
      </c>
    </row>
    <row r="141" spans="2:8" ht="40.5" customHeight="1" x14ac:dyDescent="0.25">
      <c r="B141" s="16" t="s">
        <v>1181</v>
      </c>
      <c r="C141" s="24" t="s">
        <v>1052</v>
      </c>
      <c r="D141" s="24" t="s">
        <v>1053</v>
      </c>
      <c r="E141" s="25" t="s">
        <v>12</v>
      </c>
      <c r="F141" s="29">
        <v>1022.1</v>
      </c>
      <c r="G141" s="45"/>
      <c r="H141" s="45">
        <f t="shared" ref="H141:H149" si="6">F141*G141</f>
        <v>0</v>
      </c>
    </row>
    <row r="142" spans="2:8" ht="38.25" customHeight="1" x14ac:dyDescent="0.25">
      <c r="B142" s="16" t="s">
        <v>1182</v>
      </c>
      <c r="C142" s="24" t="s">
        <v>190</v>
      </c>
      <c r="D142" s="24" t="s">
        <v>1054</v>
      </c>
      <c r="E142" s="25" t="s">
        <v>12</v>
      </c>
      <c r="F142" s="29">
        <v>168</v>
      </c>
      <c r="G142" s="45"/>
      <c r="H142" s="45">
        <f t="shared" si="6"/>
        <v>0</v>
      </c>
    </row>
    <row r="143" spans="2:8" ht="30.75" customHeight="1" x14ac:dyDescent="0.25">
      <c r="B143" s="16" t="s">
        <v>1183</v>
      </c>
      <c r="C143" s="24" t="s">
        <v>1055</v>
      </c>
      <c r="D143" s="24" t="s">
        <v>1056</v>
      </c>
      <c r="E143" s="25" t="s">
        <v>22</v>
      </c>
      <c r="F143" s="29">
        <v>32</v>
      </c>
      <c r="G143" s="45"/>
      <c r="H143" s="45">
        <f t="shared" si="6"/>
        <v>0</v>
      </c>
    </row>
    <row r="144" spans="2:8" ht="39.75" customHeight="1" x14ac:dyDescent="0.25">
      <c r="B144" s="16" t="s">
        <v>1184</v>
      </c>
      <c r="C144" s="24" t="s">
        <v>1057</v>
      </c>
      <c r="D144" s="24" t="s">
        <v>1058</v>
      </c>
      <c r="E144" s="25" t="s">
        <v>62</v>
      </c>
      <c r="F144" s="29">
        <v>283</v>
      </c>
      <c r="G144" s="45"/>
      <c r="H144" s="45">
        <f t="shared" si="6"/>
        <v>0</v>
      </c>
    </row>
    <row r="145" spans="2:8" ht="39" customHeight="1" x14ac:dyDescent="0.25">
      <c r="B145" s="16" t="s">
        <v>1185</v>
      </c>
      <c r="C145" s="24" t="s">
        <v>1059</v>
      </c>
      <c r="D145" s="24" t="s">
        <v>1060</v>
      </c>
      <c r="E145" s="25" t="s">
        <v>62</v>
      </c>
      <c r="F145" s="29">
        <v>48</v>
      </c>
      <c r="G145" s="45"/>
      <c r="H145" s="45">
        <f t="shared" si="6"/>
        <v>0</v>
      </c>
    </row>
    <row r="146" spans="2:8" ht="27.75" customHeight="1" x14ac:dyDescent="0.25">
      <c r="B146" s="16" t="s">
        <v>1186</v>
      </c>
      <c r="C146" s="24" t="s">
        <v>191</v>
      </c>
      <c r="D146" s="24" t="s">
        <v>192</v>
      </c>
      <c r="E146" s="25" t="s">
        <v>62</v>
      </c>
      <c r="F146" s="29">
        <v>15</v>
      </c>
      <c r="G146" s="45"/>
      <c r="H146" s="45">
        <f t="shared" si="6"/>
        <v>0</v>
      </c>
    </row>
    <row r="147" spans="2:8" x14ac:dyDescent="0.25">
      <c r="B147" s="10" t="s">
        <v>775</v>
      </c>
      <c r="C147" s="11" t="s">
        <v>193</v>
      </c>
      <c r="D147" s="11" t="s">
        <v>194</v>
      </c>
      <c r="E147" s="12"/>
      <c r="F147" s="34"/>
      <c r="G147" s="44"/>
      <c r="H147" s="44"/>
    </row>
    <row r="148" spans="2:8" ht="39.75" customHeight="1" x14ac:dyDescent="0.25">
      <c r="B148" s="16" t="s">
        <v>195</v>
      </c>
      <c r="C148" s="24" t="s">
        <v>196</v>
      </c>
      <c r="D148" s="24" t="s">
        <v>197</v>
      </c>
      <c r="E148" s="25" t="s">
        <v>22</v>
      </c>
      <c r="F148" s="29">
        <v>20</v>
      </c>
      <c r="G148" s="45"/>
      <c r="H148" s="45">
        <f t="shared" si="6"/>
        <v>0</v>
      </c>
    </row>
    <row r="149" spans="2:8" ht="29.25" customHeight="1" x14ac:dyDescent="0.25">
      <c r="B149" s="16" t="s">
        <v>198</v>
      </c>
      <c r="C149" s="24" t="s">
        <v>199</v>
      </c>
      <c r="D149" s="24" t="s">
        <v>200</v>
      </c>
      <c r="E149" s="25" t="s">
        <v>201</v>
      </c>
      <c r="F149" s="29">
        <v>0.05</v>
      </c>
      <c r="G149" s="45"/>
      <c r="H149" s="45">
        <f t="shared" si="6"/>
        <v>0</v>
      </c>
    </row>
    <row r="150" spans="2:8" ht="26.25" customHeight="1" x14ac:dyDescent="0.25">
      <c r="B150" s="56" t="s">
        <v>202</v>
      </c>
      <c r="C150" s="53" t="s">
        <v>203</v>
      </c>
      <c r="D150" s="24" t="s">
        <v>204</v>
      </c>
      <c r="E150" s="54" t="s">
        <v>201</v>
      </c>
      <c r="F150" s="55">
        <v>0.05</v>
      </c>
      <c r="G150" s="60"/>
      <c r="H150" s="60">
        <f>F150*G150</f>
        <v>0</v>
      </c>
    </row>
    <row r="151" spans="2:8" x14ac:dyDescent="0.25">
      <c r="B151" s="56"/>
      <c r="C151" s="53"/>
      <c r="D151" s="24" t="s">
        <v>189</v>
      </c>
      <c r="E151" s="54"/>
      <c r="F151" s="55"/>
      <c r="G151" s="60"/>
      <c r="H151" s="60"/>
    </row>
    <row r="152" spans="2:8" ht="28.5" customHeight="1" x14ac:dyDescent="0.25">
      <c r="B152" s="16" t="s">
        <v>205</v>
      </c>
      <c r="C152" s="24" t="s">
        <v>206</v>
      </c>
      <c r="D152" s="24" t="s">
        <v>207</v>
      </c>
      <c r="E152" s="25" t="s">
        <v>201</v>
      </c>
      <c r="F152" s="29">
        <v>0.05</v>
      </c>
      <c r="G152" s="45"/>
      <c r="H152" s="45">
        <f t="shared" ref="H152:H154" si="7">F152*G152</f>
        <v>0</v>
      </c>
    </row>
    <row r="153" spans="2:8" ht="40.5" customHeight="1" x14ac:dyDescent="0.25">
      <c r="B153" s="16" t="s">
        <v>208</v>
      </c>
      <c r="C153" s="24" t="s">
        <v>209</v>
      </c>
      <c r="D153" s="24" t="s">
        <v>210</v>
      </c>
      <c r="E153" s="25" t="s">
        <v>76</v>
      </c>
      <c r="F153" s="29">
        <v>10</v>
      </c>
      <c r="G153" s="45"/>
      <c r="H153" s="45">
        <f t="shared" si="7"/>
        <v>0</v>
      </c>
    </row>
    <row r="154" spans="2:8" ht="40.5" customHeight="1" x14ac:dyDescent="0.25">
      <c r="B154" s="16" t="s">
        <v>211</v>
      </c>
      <c r="C154" s="24" t="s">
        <v>212</v>
      </c>
      <c r="D154" s="24" t="s">
        <v>1061</v>
      </c>
      <c r="E154" s="25" t="s">
        <v>76</v>
      </c>
      <c r="F154" s="29">
        <v>8</v>
      </c>
      <c r="G154" s="45"/>
      <c r="H154" s="45">
        <f t="shared" si="7"/>
        <v>0</v>
      </c>
    </row>
    <row r="155" spans="2:8" ht="24.75" customHeight="1" x14ac:dyDescent="0.25">
      <c r="B155" s="63" t="s">
        <v>963</v>
      </c>
      <c r="C155" s="63"/>
      <c r="D155" s="63"/>
      <c r="E155" s="63"/>
      <c r="F155" s="63"/>
      <c r="G155" s="63"/>
      <c r="H155" s="47">
        <f>SUM(H9:H22,H24:H35,H37:H39,H41:H44,H46:H53,H55:H67,H69:H73,H75:H89,H91:H93,H95:H99,H101:H111,H113:H115,H117:H126,H127:H132,H134:H146,H148:H154)</f>
        <v>0</v>
      </c>
    </row>
    <row r="156" spans="2:8" x14ac:dyDescent="0.25">
      <c r="B156" s="7">
        <v>2</v>
      </c>
      <c r="C156" s="8">
        <v>246</v>
      </c>
      <c r="D156" s="8" t="s">
        <v>213</v>
      </c>
      <c r="E156" s="9"/>
      <c r="F156" s="33"/>
      <c r="G156" s="43"/>
      <c r="H156" s="43"/>
    </row>
    <row r="157" spans="2:8" x14ac:dyDescent="0.25">
      <c r="B157" s="10" t="s">
        <v>776</v>
      </c>
      <c r="C157" s="11">
        <v>416</v>
      </c>
      <c r="D157" s="11" t="s">
        <v>214</v>
      </c>
      <c r="E157" s="12"/>
      <c r="F157" s="34"/>
      <c r="G157" s="44"/>
      <c r="H157" s="44"/>
    </row>
    <row r="158" spans="2:8" ht="34.5" customHeight="1" x14ac:dyDescent="0.25">
      <c r="B158" s="16" t="s">
        <v>793</v>
      </c>
      <c r="C158" s="24" t="s">
        <v>215</v>
      </c>
      <c r="D158" s="24" t="s">
        <v>216</v>
      </c>
      <c r="E158" s="25" t="s">
        <v>62</v>
      </c>
      <c r="F158" s="29">
        <v>3</v>
      </c>
      <c r="G158" s="45"/>
      <c r="H158" s="45">
        <f t="shared" ref="H158:H161" si="8">F158*G158</f>
        <v>0</v>
      </c>
    </row>
    <row r="159" spans="2:8" ht="34.5" customHeight="1" x14ac:dyDescent="0.25">
      <c r="B159" s="16" t="s">
        <v>794</v>
      </c>
      <c r="C159" s="24" t="s">
        <v>217</v>
      </c>
      <c r="D159" s="24" t="s">
        <v>218</v>
      </c>
      <c r="E159" s="25" t="s">
        <v>62</v>
      </c>
      <c r="F159" s="29">
        <v>50</v>
      </c>
      <c r="G159" s="45"/>
      <c r="H159" s="45">
        <f t="shared" si="8"/>
        <v>0</v>
      </c>
    </row>
    <row r="160" spans="2:8" ht="48.75" customHeight="1" x14ac:dyDescent="0.25">
      <c r="B160" s="16" t="s">
        <v>795</v>
      </c>
      <c r="C160" s="24" t="s">
        <v>219</v>
      </c>
      <c r="D160" s="24" t="s">
        <v>220</v>
      </c>
      <c r="E160" s="25" t="s">
        <v>62</v>
      </c>
      <c r="F160" s="29">
        <v>25</v>
      </c>
      <c r="G160" s="45"/>
      <c r="H160" s="45">
        <f t="shared" si="8"/>
        <v>0</v>
      </c>
    </row>
    <row r="161" spans="2:8" ht="28.5" customHeight="1" x14ac:dyDescent="0.25">
      <c r="B161" s="16" t="s">
        <v>796</v>
      </c>
      <c r="C161" s="24" t="s">
        <v>221</v>
      </c>
      <c r="D161" s="24" t="s">
        <v>222</v>
      </c>
      <c r="E161" s="25" t="s">
        <v>62</v>
      </c>
      <c r="F161" s="29">
        <v>25</v>
      </c>
      <c r="G161" s="45"/>
      <c r="H161" s="45">
        <f t="shared" si="8"/>
        <v>0</v>
      </c>
    </row>
    <row r="162" spans="2:8" x14ac:dyDescent="0.25">
      <c r="B162" s="10" t="s">
        <v>792</v>
      </c>
      <c r="C162" s="11">
        <v>421</v>
      </c>
      <c r="D162" s="11" t="s">
        <v>223</v>
      </c>
      <c r="E162" s="12"/>
      <c r="F162" s="34"/>
      <c r="G162" s="44"/>
      <c r="H162" s="44"/>
    </row>
    <row r="163" spans="2:8" ht="32.25" customHeight="1" x14ac:dyDescent="0.25">
      <c r="B163" s="16" t="s">
        <v>797</v>
      </c>
      <c r="C163" s="24" t="s">
        <v>224</v>
      </c>
      <c r="D163" s="24" t="s">
        <v>225</v>
      </c>
      <c r="E163" s="25" t="s">
        <v>62</v>
      </c>
      <c r="F163" s="29">
        <v>2000</v>
      </c>
      <c r="G163" s="45"/>
      <c r="H163" s="45">
        <f t="shared" ref="H163:H196" si="9">F163*G163</f>
        <v>0</v>
      </c>
    </row>
    <row r="164" spans="2:8" ht="36.75" customHeight="1" x14ac:dyDescent="0.25">
      <c r="B164" s="16" t="s">
        <v>798</v>
      </c>
      <c r="C164" s="24" t="s">
        <v>226</v>
      </c>
      <c r="D164" s="24" t="s">
        <v>227</v>
      </c>
      <c r="E164" s="25" t="s">
        <v>62</v>
      </c>
      <c r="F164" s="29">
        <v>2000</v>
      </c>
      <c r="G164" s="45"/>
      <c r="H164" s="45">
        <f t="shared" si="9"/>
        <v>0</v>
      </c>
    </row>
    <row r="165" spans="2:8" ht="19.5" customHeight="1" x14ac:dyDescent="0.25">
      <c r="B165" s="16" t="s">
        <v>799</v>
      </c>
      <c r="C165" s="24" t="s">
        <v>228</v>
      </c>
      <c r="D165" s="24" t="s">
        <v>229</v>
      </c>
      <c r="E165" s="25" t="s">
        <v>75</v>
      </c>
      <c r="F165" s="29">
        <v>1</v>
      </c>
      <c r="G165" s="45"/>
      <c r="H165" s="45">
        <f t="shared" si="9"/>
        <v>0</v>
      </c>
    </row>
    <row r="166" spans="2:8" ht="29.25" customHeight="1" x14ac:dyDescent="0.25">
      <c r="B166" s="16" t="s">
        <v>800</v>
      </c>
      <c r="C166" s="24" t="s">
        <v>230</v>
      </c>
      <c r="D166" s="24" t="s">
        <v>231</v>
      </c>
      <c r="E166" s="25" t="s">
        <v>75</v>
      </c>
      <c r="F166" s="29">
        <v>1</v>
      </c>
      <c r="G166" s="45"/>
      <c r="H166" s="45">
        <f t="shared" si="9"/>
        <v>0</v>
      </c>
    </row>
    <row r="167" spans="2:8" ht="20.25" customHeight="1" x14ac:dyDescent="0.25">
      <c r="B167" s="16" t="s">
        <v>801</v>
      </c>
      <c r="C167" s="24" t="s">
        <v>232</v>
      </c>
      <c r="D167" s="24" t="s">
        <v>233</v>
      </c>
      <c r="E167" s="25" t="s">
        <v>76</v>
      </c>
      <c r="F167" s="29">
        <v>1</v>
      </c>
      <c r="G167" s="45"/>
      <c r="H167" s="45">
        <f t="shared" si="9"/>
        <v>0</v>
      </c>
    </row>
    <row r="168" spans="2:8" ht="19.5" customHeight="1" x14ac:dyDescent="0.25">
      <c r="B168" s="16" t="s">
        <v>802</v>
      </c>
      <c r="C168" s="24" t="s">
        <v>232</v>
      </c>
      <c r="D168" s="24" t="s">
        <v>234</v>
      </c>
      <c r="E168" s="25" t="s">
        <v>76</v>
      </c>
      <c r="F168" s="29">
        <v>3</v>
      </c>
      <c r="G168" s="45"/>
      <c r="H168" s="45">
        <f t="shared" si="9"/>
        <v>0</v>
      </c>
    </row>
    <row r="169" spans="2:8" ht="29.25" customHeight="1" x14ac:dyDescent="0.25">
      <c r="B169" s="16" t="s">
        <v>803</v>
      </c>
      <c r="C169" s="24" t="s">
        <v>235</v>
      </c>
      <c r="D169" s="24" t="s">
        <v>236</v>
      </c>
      <c r="E169" s="25" t="s">
        <v>76</v>
      </c>
      <c r="F169" s="29">
        <v>1</v>
      </c>
      <c r="G169" s="45"/>
      <c r="H169" s="45">
        <f t="shared" si="9"/>
        <v>0</v>
      </c>
    </row>
    <row r="170" spans="2:8" ht="22.5" customHeight="1" x14ac:dyDescent="0.25">
      <c r="B170" s="16" t="s">
        <v>804</v>
      </c>
      <c r="C170" s="24" t="s">
        <v>237</v>
      </c>
      <c r="D170" s="24" t="s">
        <v>238</v>
      </c>
      <c r="E170" s="25" t="s">
        <v>76</v>
      </c>
      <c r="F170" s="29">
        <v>50</v>
      </c>
      <c r="G170" s="45"/>
      <c r="H170" s="45">
        <f t="shared" si="9"/>
        <v>0</v>
      </c>
    </row>
    <row r="171" spans="2:8" ht="19.5" customHeight="1" x14ac:dyDescent="0.25">
      <c r="B171" s="16" t="s">
        <v>805</v>
      </c>
      <c r="C171" s="24" t="s">
        <v>237</v>
      </c>
      <c r="D171" s="24" t="s">
        <v>239</v>
      </c>
      <c r="E171" s="25" t="s">
        <v>76</v>
      </c>
      <c r="F171" s="29">
        <v>10</v>
      </c>
      <c r="G171" s="45"/>
      <c r="H171" s="45">
        <f t="shared" si="9"/>
        <v>0</v>
      </c>
    </row>
    <row r="172" spans="2:8" ht="18.75" customHeight="1" x14ac:dyDescent="0.25">
      <c r="B172" s="16" t="s">
        <v>806</v>
      </c>
      <c r="C172" s="24" t="s">
        <v>240</v>
      </c>
      <c r="D172" s="24" t="s">
        <v>241</v>
      </c>
      <c r="E172" s="25" t="s">
        <v>76</v>
      </c>
      <c r="F172" s="29">
        <v>1</v>
      </c>
      <c r="G172" s="45"/>
      <c r="H172" s="45">
        <f t="shared" si="9"/>
        <v>0</v>
      </c>
    </row>
    <row r="173" spans="2:8" ht="30" customHeight="1" x14ac:dyDescent="0.25">
      <c r="B173" s="16" t="s">
        <v>807</v>
      </c>
      <c r="C173" s="24" t="s">
        <v>242</v>
      </c>
      <c r="D173" s="24" t="s">
        <v>243</v>
      </c>
      <c r="E173" s="25" t="s">
        <v>62</v>
      </c>
      <c r="F173" s="29">
        <v>200</v>
      </c>
      <c r="G173" s="45"/>
      <c r="H173" s="45">
        <f t="shared" si="9"/>
        <v>0</v>
      </c>
    </row>
    <row r="174" spans="2:8" ht="30" customHeight="1" x14ac:dyDescent="0.25">
      <c r="B174" s="16" t="s">
        <v>808</v>
      </c>
      <c r="C174" s="24" t="s">
        <v>244</v>
      </c>
      <c r="D174" s="24" t="s">
        <v>245</v>
      </c>
      <c r="E174" s="25" t="s">
        <v>76</v>
      </c>
      <c r="F174" s="29">
        <v>20</v>
      </c>
      <c r="G174" s="45"/>
      <c r="H174" s="45">
        <f t="shared" si="9"/>
        <v>0</v>
      </c>
    </row>
    <row r="175" spans="2:8" ht="18" customHeight="1" x14ac:dyDescent="0.25">
      <c r="B175" s="16" t="s">
        <v>809</v>
      </c>
      <c r="C175" s="24" t="s">
        <v>246</v>
      </c>
      <c r="D175" s="24" t="s">
        <v>247</v>
      </c>
      <c r="E175" s="25" t="s">
        <v>76</v>
      </c>
      <c r="F175" s="29">
        <v>20</v>
      </c>
      <c r="G175" s="45"/>
      <c r="H175" s="45">
        <f t="shared" si="9"/>
        <v>0</v>
      </c>
    </row>
    <row r="176" spans="2:8" ht="38.25" customHeight="1" x14ac:dyDescent="0.25">
      <c r="B176" s="16" t="s">
        <v>810</v>
      </c>
      <c r="C176" s="24" t="s">
        <v>248</v>
      </c>
      <c r="D176" s="24" t="s">
        <v>249</v>
      </c>
      <c r="E176" s="25" t="s">
        <v>76</v>
      </c>
      <c r="F176" s="29">
        <v>20</v>
      </c>
      <c r="G176" s="45"/>
      <c r="H176" s="45">
        <f t="shared" si="9"/>
        <v>0</v>
      </c>
    </row>
    <row r="177" spans="2:8" ht="21" customHeight="1" x14ac:dyDescent="0.25">
      <c r="B177" s="16" t="s">
        <v>811</v>
      </c>
      <c r="C177" s="24" t="s">
        <v>246</v>
      </c>
      <c r="D177" s="24" t="s">
        <v>250</v>
      </c>
      <c r="E177" s="25" t="s">
        <v>76</v>
      </c>
      <c r="F177" s="29">
        <v>6</v>
      </c>
      <c r="G177" s="45"/>
      <c r="H177" s="45">
        <f t="shared" si="9"/>
        <v>0</v>
      </c>
    </row>
    <row r="178" spans="2:8" ht="41.25" customHeight="1" x14ac:dyDescent="0.25">
      <c r="B178" s="16" t="s">
        <v>812</v>
      </c>
      <c r="C178" s="24" t="s">
        <v>251</v>
      </c>
      <c r="D178" s="24" t="s">
        <v>252</v>
      </c>
      <c r="E178" s="25" t="s">
        <v>76</v>
      </c>
      <c r="F178" s="29">
        <v>6</v>
      </c>
      <c r="G178" s="45"/>
      <c r="H178" s="45">
        <f t="shared" si="9"/>
        <v>0</v>
      </c>
    </row>
    <row r="179" spans="2:8" ht="20.25" customHeight="1" x14ac:dyDescent="0.25">
      <c r="B179" s="16" t="s">
        <v>813</v>
      </c>
      <c r="C179" s="24" t="s">
        <v>253</v>
      </c>
      <c r="D179" s="24" t="s">
        <v>254</v>
      </c>
      <c r="E179" s="25" t="s">
        <v>76</v>
      </c>
      <c r="F179" s="29">
        <v>10</v>
      </c>
      <c r="G179" s="45"/>
      <c r="H179" s="45">
        <f t="shared" si="9"/>
        <v>0</v>
      </c>
    </row>
    <row r="180" spans="2:8" ht="20.25" customHeight="1" x14ac:dyDescent="0.25">
      <c r="B180" s="16" t="s">
        <v>814</v>
      </c>
      <c r="C180" s="24" t="s">
        <v>255</v>
      </c>
      <c r="D180" s="24" t="s">
        <v>256</v>
      </c>
      <c r="E180" s="25" t="s">
        <v>76</v>
      </c>
      <c r="F180" s="29">
        <v>3</v>
      </c>
      <c r="G180" s="45"/>
      <c r="H180" s="45">
        <f t="shared" si="9"/>
        <v>0</v>
      </c>
    </row>
    <row r="181" spans="2:8" ht="24.75" customHeight="1" x14ac:dyDescent="0.25">
      <c r="B181" s="16" t="s">
        <v>815</v>
      </c>
      <c r="C181" s="24" t="s">
        <v>257</v>
      </c>
      <c r="D181" s="24" t="s">
        <v>258</v>
      </c>
      <c r="E181" s="25" t="s">
        <v>22</v>
      </c>
      <c r="F181" s="29">
        <v>0.2</v>
      </c>
      <c r="G181" s="45"/>
      <c r="H181" s="45">
        <f t="shared" si="9"/>
        <v>0</v>
      </c>
    </row>
    <row r="182" spans="2:8" ht="20.25" customHeight="1" x14ac:dyDescent="0.25">
      <c r="B182" s="16" t="s">
        <v>816</v>
      </c>
      <c r="C182" s="24" t="s">
        <v>259</v>
      </c>
      <c r="D182" s="24" t="s">
        <v>260</v>
      </c>
      <c r="E182" s="25" t="s">
        <v>62</v>
      </c>
      <c r="F182" s="29">
        <v>200</v>
      </c>
      <c r="G182" s="45"/>
      <c r="H182" s="45">
        <f t="shared" si="9"/>
        <v>0</v>
      </c>
    </row>
    <row r="183" spans="2:8" ht="29.25" customHeight="1" x14ac:dyDescent="0.25">
      <c r="B183" s="16" t="s">
        <v>817</v>
      </c>
      <c r="C183" s="24" t="s">
        <v>261</v>
      </c>
      <c r="D183" s="24" t="s">
        <v>262</v>
      </c>
      <c r="E183" s="25" t="s">
        <v>263</v>
      </c>
      <c r="F183" s="29">
        <v>62</v>
      </c>
      <c r="G183" s="45"/>
      <c r="H183" s="45">
        <f t="shared" si="9"/>
        <v>0</v>
      </c>
    </row>
    <row r="184" spans="2:8" ht="21.75" customHeight="1" x14ac:dyDescent="0.25">
      <c r="B184" s="10" t="s">
        <v>818</v>
      </c>
      <c r="C184" s="11">
        <v>443</v>
      </c>
      <c r="D184" s="11" t="s">
        <v>264</v>
      </c>
      <c r="E184" s="12"/>
      <c r="F184" s="34"/>
      <c r="G184" s="44"/>
      <c r="H184" s="44"/>
    </row>
    <row r="185" spans="2:8" ht="21.75" customHeight="1" x14ac:dyDescent="0.25">
      <c r="B185" s="16" t="s">
        <v>819</v>
      </c>
      <c r="C185" s="24" t="s">
        <v>265</v>
      </c>
      <c r="D185" s="24" t="s">
        <v>266</v>
      </c>
      <c r="E185" s="25" t="s">
        <v>76</v>
      </c>
      <c r="F185" s="29">
        <v>4</v>
      </c>
      <c r="G185" s="45"/>
      <c r="H185" s="45">
        <f t="shared" si="9"/>
        <v>0</v>
      </c>
    </row>
    <row r="186" spans="2:8" ht="21.75" customHeight="1" x14ac:dyDescent="0.25">
      <c r="B186" s="16" t="s">
        <v>820</v>
      </c>
      <c r="C186" s="24" t="s">
        <v>265</v>
      </c>
      <c r="D186" s="24" t="s">
        <v>267</v>
      </c>
      <c r="E186" s="25" t="s">
        <v>76</v>
      </c>
      <c r="F186" s="29">
        <v>3</v>
      </c>
      <c r="G186" s="45"/>
      <c r="H186" s="45">
        <f t="shared" si="9"/>
        <v>0</v>
      </c>
    </row>
    <row r="187" spans="2:8" ht="21.75" customHeight="1" x14ac:dyDescent="0.25">
      <c r="B187" s="16" t="s">
        <v>821</v>
      </c>
      <c r="C187" s="24" t="s">
        <v>232</v>
      </c>
      <c r="D187" s="24" t="s">
        <v>268</v>
      </c>
      <c r="E187" s="25" t="s">
        <v>76</v>
      </c>
      <c r="F187" s="29">
        <v>1</v>
      </c>
      <c r="G187" s="45"/>
      <c r="H187" s="45">
        <f t="shared" si="9"/>
        <v>0</v>
      </c>
    </row>
    <row r="188" spans="2:8" ht="21.75" customHeight="1" x14ac:dyDescent="0.25">
      <c r="B188" s="16" t="s">
        <v>822</v>
      </c>
      <c r="C188" s="24" t="s">
        <v>240</v>
      </c>
      <c r="D188" s="24" t="s">
        <v>269</v>
      </c>
      <c r="E188" s="25" t="s">
        <v>76</v>
      </c>
      <c r="F188" s="29">
        <v>1</v>
      </c>
      <c r="G188" s="45"/>
      <c r="H188" s="45">
        <f t="shared" si="9"/>
        <v>0</v>
      </c>
    </row>
    <row r="189" spans="2:8" ht="21.75" customHeight="1" x14ac:dyDescent="0.25">
      <c r="B189" s="16" t="s">
        <v>823</v>
      </c>
      <c r="C189" s="24" t="s">
        <v>270</v>
      </c>
      <c r="D189" s="24" t="s">
        <v>271</v>
      </c>
      <c r="E189" s="25" t="s">
        <v>76</v>
      </c>
      <c r="F189" s="29">
        <v>1</v>
      </c>
      <c r="G189" s="45"/>
      <c r="H189" s="45">
        <f t="shared" si="9"/>
        <v>0</v>
      </c>
    </row>
    <row r="190" spans="2:8" ht="26.25" customHeight="1" x14ac:dyDescent="0.25">
      <c r="B190" s="16" t="s">
        <v>824</v>
      </c>
      <c r="C190" s="24" t="s">
        <v>242</v>
      </c>
      <c r="D190" s="24" t="s">
        <v>243</v>
      </c>
      <c r="E190" s="25" t="s">
        <v>62</v>
      </c>
      <c r="F190" s="29">
        <v>250</v>
      </c>
      <c r="G190" s="45"/>
      <c r="H190" s="45">
        <f t="shared" si="9"/>
        <v>0</v>
      </c>
    </row>
    <row r="191" spans="2:8" ht="26.25" customHeight="1" x14ac:dyDescent="0.25">
      <c r="B191" s="16" t="s">
        <v>825</v>
      </c>
      <c r="C191" s="24" t="s">
        <v>224</v>
      </c>
      <c r="D191" s="24" t="s">
        <v>272</v>
      </c>
      <c r="E191" s="25" t="s">
        <v>62</v>
      </c>
      <c r="F191" s="29">
        <v>300</v>
      </c>
      <c r="G191" s="45"/>
      <c r="H191" s="45">
        <f t="shared" si="9"/>
        <v>0</v>
      </c>
    </row>
    <row r="192" spans="2:8" ht="30" customHeight="1" x14ac:dyDescent="0.25">
      <c r="B192" s="16" t="s">
        <v>826</v>
      </c>
      <c r="C192" s="24" t="s">
        <v>273</v>
      </c>
      <c r="D192" s="24" t="s">
        <v>274</v>
      </c>
      <c r="E192" s="25" t="s">
        <v>62</v>
      </c>
      <c r="F192" s="29">
        <v>300</v>
      </c>
      <c r="G192" s="45"/>
      <c r="H192" s="45">
        <f t="shared" si="9"/>
        <v>0</v>
      </c>
    </row>
    <row r="193" spans="2:8" ht="21" customHeight="1" x14ac:dyDescent="0.25">
      <c r="B193" s="16" t="s">
        <v>827</v>
      </c>
      <c r="C193" s="24" t="s">
        <v>275</v>
      </c>
      <c r="D193" s="24" t="s">
        <v>276</v>
      </c>
      <c r="E193" s="25" t="s">
        <v>73</v>
      </c>
      <c r="F193" s="29">
        <v>7</v>
      </c>
      <c r="G193" s="45"/>
      <c r="H193" s="45">
        <f t="shared" si="9"/>
        <v>0</v>
      </c>
    </row>
    <row r="194" spans="2:8" ht="21" customHeight="1" x14ac:dyDescent="0.25">
      <c r="B194" s="16" t="s">
        <v>828</v>
      </c>
      <c r="C194" s="24" t="s">
        <v>257</v>
      </c>
      <c r="D194" s="24" t="s">
        <v>258</v>
      </c>
      <c r="E194" s="25" t="s">
        <v>22</v>
      </c>
      <c r="F194" s="29">
        <v>0.25</v>
      </c>
      <c r="G194" s="45"/>
      <c r="H194" s="45">
        <f t="shared" si="9"/>
        <v>0</v>
      </c>
    </row>
    <row r="195" spans="2:8" ht="21" customHeight="1" x14ac:dyDescent="0.25">
      <c r="B195" s="16" t="s">
        <v>829</v>
      </c>
      <c r="C195" s="24" t="s">
        <v>259</v>
      </c>
      <c r="D195" s="24" t="s">
        <v>260</v>
      </c>
      <c r="E195" s="25" t="s">
        <v>62</v>
      </c>
      <c r="F195" s="29">
        <v>250</v>
      </c>
      <c r="G195" s="45"/>
      <c r="H195" s="45">
        <f t="shared" si="9"/>
        <v>0</v>
      </c>
    </row>
    <row r="196" spans="2:8" ht="21" customHeight="1" x14ac:dyDescent="0.25">
      <c r="B196" s="16" t="s">
        <v>830</v>
      </c>
      <c r="C196" s="24" t="s">
        <v>277</v>
      </c>
      <c r="D196" s="24" t="s">
        <v>278</v>
      </c>
      <c r="E196" s="25" t="s">
        <v>279</v>
      </c>
      <c r="F196" s="29">
        <v>1</v>
      </c>
      <c r="G196" s="45"/>
      <c r="H196" s="45">
        <f t="shared" si="9"/>
        <v>0</v>
      </c>
    </row>
    <row r="197" spans="2:8" x14ac:dyDescent="0.25">
      <c r="B197" s="10" t="s">
        <v>831</v>
      </c>
      <c r="C197" s="11">
        <v>456</v>
      </c>
      <c r="D197" s="11" t="s">
        <v>280</v>
      </c>
      <c r="E197" s="12"/>
      <c r="F197" s="34"/>
      <c r="G197" s="44"/>
      <c r="H197" s="44"/>
    </row>
    <row r="198" spans="2:8" ht="25.5" customHeight="1" x14ac:dyDescent="0.25">
      <c r="B198" s="16" t="s">
        <v>832</v>
      </c>
      <c r="C198" s="24" t="s">
        <v>281</v>
      </c>
      <c r="D198" s="24" t="s">
        <v>282</v>
      </c>
      <c r="E198" s="25" t="s">
        <v>73</v>
      </c>
      <c r="F198" s="29">
        <v>1</v>
      </c>
      <c r="G198" s="45"/>
      <c r="H198" s="45">
        <f t="shared" ref="H198:H217" si="10">F198*G198</f>
        <v>0</v>
      </c>
    </row>
    <row r="199" spans="2:8" ht="30" customHeight="1" x14ac:dyDescent="0.25">
      <c r="B199" s="16" t="s">
        <v>833</v>
      </c>
      <c r="C199" s="24" t="s">
        <v>283</v>
      </c>
      <c r="D199" s="24" t="s">
        <v>284</v>
      </c>
      <c r="E199" s="25" t="s">
        <v>76</v>
      </c>
      <c r="F199" s="29">
        <v>1</v>
      </c>
      <c r="G199" s="45"/>
      <c r="H199" s="45">
        <f t="shared" si="10"/>
        <v>0</v>
      </c>
    </row>
    <row r="200" spans="2:8" ht="17.25" customHeight="1" x14ac:dyDescent="0.25">
      <c r="B200" s="16" t="s">
        <v>834</v>
      </c>
      <c r="C200" s="24" t="s">
        <v>285</v>
      </c>
      <c r="D200" s="24" t="s">
        <v>286</v>
      </c>
      <c r="E200" s="25" t="s">
        <v>73</v>
      </c>
      <c r="F200" s="29">
        <v>1</v>
      </c>
      <c r="G200" s="45"/>
      <c r="H200" s="45">
        <f t="shared" si="10"/>
        <v>0</v>
      </c>
    </row>
    <row r="201" spans="2:8" ht="18.75" customHeight="1" x14ac:dyDescent="0.25">
      <c r="B201" s="16" t="s">
        <v>835</v>
      </c>
      <c r="C201" s="24" t="s">
        <v>285</v>
      </c>
      <c r="D201" s="24" t="s">
        <v>287</v>
      </c>
      <c r="E201" s="25" t="s">
        <v>73</v>
      </c>
      <c r="F201" s="29">
        <v>1</v>
      </c>
      <c r="G201" s="45"/>
      <c r="H201" s="45">
        <f t="shared" si="10"/>
        <v>0</v>
      </c>
    </row>
    <row r="202" spans="2:8" ht="30" customHeight="1" x14ac:dyDescent="0.25">
      <c r="B202" s="16" t="s">
        <v>836</v>
      </c>
      <c r="C202" s="24" t="s">
        <v>283</v>
      </c>
      <c r="D202" s="24" t="s">
        <v>288</v>
      </c>
      <c r="E202" s="25" t="s">
        <v>76</v>
      </c>
      <c r="F202" s="29">
        <v>1</v>
      </c>
      <c r="G202" s="45"/>
      <c r="H202" s="45">
        <f t="shared" si="10"/>
        <v>0</v>
      </c>
    </row>
    <row r="203" spans="2:8" ht="29.25" customHeight="1" x14ac:dyDescent="0.25">
      <c r="B203" s="16" t="s">
        <v>837</v>
      </c>
      <c r="C203" s="24" t="s">
        <v>283</v>
      </c>
      <c r="D203" s="24" t="s">
        <v>289</v>
      </c>
      <c r="E203" s="25" t="s">
        <v>76</v>
      </c>
      <c r="F203" s="29">
        <v>1</v>
      </c>
      <c r="G203" s="45"/>
      <c r="H203" s="45">
        <f t="shared" si="10"/>
        <v>0</v>
      </c>
    </row>
    <row r="204" spans="2:8" ht="27" customHeight="1" x14ac:dyDescent="0.25">
      <c r="B204" s="16" t="s">
        <v>838</v>
      </c>
      <c r="C204" s="24" t="s">
        <v>283</v>
      </c>
      <c r="D204" s="24" t="s">
        <v>290</v>
      </c>
      <c r="E204" s="25" t="s">
        <v>76</v>
      </c>
      <c r="F204" s="29">
        <v>3</v>
      </c>
      <c r="G204" s="45"/>
      <c r="H204" s="45">
        <f t="shared" si="10"/>
        <v>0</v>
      </c>
    </row>
    <row r="205" spans="2:8" ht="28.5" customHeight="1" x14ac:dyDescent="0.25">
      <c r="B205" s="16" t="s">
        <v>839</v>
      </c>
      <c r="C205" s="24" t="s">
        <v>291</v>
      </c>
      <c r="D205" s="24" t="s">
        <v>292</v>
      </c>
      <c r="E205" s="25" t="s">
        <v>76</v>
      </c>
      <c r="F205" s="29">
        <v>1</v>
      </c>
      <c r="G205" s="45"/>
      <c r="H205" s="45">
        <f t="shared" si="10"/>
        <v>0</v>
      </c>
    </row>
    <row r="206" spans="2:8" ht="41.25" customHeight="1" x14ac:dyDescent="0.25">
      <c r="B206" s="16" t="s">
        <v>840</v>
      </c>
      <c r="C206" s="24" t="s">
        <v>293</v>
      </c>
      <c r="D206" s="24" t="s">
        <v>294</v>
      </c>
      <c r="E206" s="25" t="s">
        <v>73</v>
      </c>
      <c r="F206" s="29">
        <v>13</v>
      </c>
      <c r="G206" s="45"/>
      <c r="H206" s="45">
        <f t="shared" si="10"/>
        <v>0</v>
      </c>
    </row>
    <row r="207" spans="2:8" ht="39.75" customHeight="1" x14ac:dyDescent="0.25">
      <c r="B207" s="16" t="s">
        <v>841</v>
      </c>
      <c r="C207" s="24" t="s">
        <v>293</v>
      </c>
      <c r="D207" s="24" t="s">
        <v>295</v>
      </c>
      <c r="E207" s="25" t="s">
        <v>73</v>
      </c>
      <c r="F207" s="29">
        <v>15</v>
      </c>
      <c r="G207" s="45"/>
      <c r="H207" s="45">
        <f t="shared" si="10"/>
        <v>0</v>
      </c>
    </row>
    <row r="208" spans="2:8" ht="21" customHeight="1" x14ac:dyDescent="0.25">
      <c r="B208" s="16" t="s">
        <v>842</v>
      </c>
      <c r="C208" s="24" t="s">
        <v>283</v>
      </c>
      <c r="D208" s="24" t="s">
        <v>296</v>
      </c>
      <c r="E208" s="25" t="s">
        <v>76</v>
      </c>
      <c r="F208" s="29">
        <v>2</v>
      </c>
      <c r="G208" s="45"/>
      <c r="H208" s="45">
        <f t="shared" si="10"/>
        <v>0</v>
      </c>
    </row>
    <row r="209" spans="2:8" ht="38.25" customHeight="1" x14ac:dyDescent="0.25">
      <c r="B209" s="16" t="s">
        <v>843</v>
      </c>
      <c r="C209" s="24" t="s">
        <v>297</v>
      </c>
      <c r="D209" s="24" t="s">
        <v>298</v>
      </c>
      <c r="E209" s="25" t="s">
        <v>73</v>
      </c>
      <c r="F209" s="29">
        <v>1</v>
      </c>
      <c r="G209" s="45"/>
      <c r="H209" s="45">
        <f t="shared" si="10"/>
        <v>0</v>
      </c>
    </row>
    <row r="210" spans="2:8" ht="38.25" customHeight="1" x14ac:dyDescent="0.25">
      <c r="B210" s="16" t="s">
        <v>844</v>
      </c>
      <c r="C210" s="24" t="s">
        <v>291</v>
      </c>
      <c r="D210" s="24" t="s">
        <v>299</v>
      </c>
      <c r="E210" s="25" t="s">
        <v>76</v>
      </c>
      <c r="F210" s="29">
        <v>2</v>
      </c>
      <c r="G210" s="45"/>
      <c r="H210" s="45">
        <f t="shared" si="10"/>
        <v>0</v>
      </c>
    </row>
    <row r="211" spans="2:8" ht="28.5" customHeight="1" x14ac:dyDescent="0.25">
      <c r="B211" s="16" t="s">
        <v>845</v>
      </c>
      <c r="C211" s="24" t="s">
        <v>242</v>
      </c>
      <c r="D211" s="24" t="s">
        <v>243</v>
      </c>
      <c r="E211" s="25" t="s">
        <v>62</v>
      </c>
      <c r="F211" s="29">
        <v>900</v>
      </c>
      <c r="G211" s="45"/>
      <c r="H211" s="45">
        <f t="shared" si="10"/>
        <v>0</v>
      </c>
    </row>
    <row r="212" spans="2:8" ht="27.75" customHeight="1" x14ac:dyDescent="0.25">
      <c r="B212" s="16" t="s">
        <v>846</v>
      </c>
      <c r="C212" s="24" t="s">
        <v>224</v>
      </c>
      <c r="D212" s="24" t="s">
        <v>225</v>
      </c>
      <c r="E212" s="25" t="s">
        <v>62</v>
      </c>
      <c r="F212" s="29">
        <v>1000</v>
      </c>
      <c r="G212" s="45"/>
      <c r="H212" s="45">
        <f t="shared" si="10"/>
        <v>0</v>
      </c>
    </row>
    <row r="213" spans="2:8" ht="19.5" customHeight="1" x14ac:dyDescent="0.25">
      <c r="B213" s="16" t="s">
        <v>847</v>
      </c>
      <c r="C213" s="24" t="s">
        <v>300</v>
      </c>
      <c r="D213" s="24" t="s">
        <v>301</v>
      </c>
      <c r="E213" s="25" t="s">
        <v>62</v>
      </c>
      <c r="F213" s="29">
        <v>1000</v>
      </c>
      <c r="G213" s="45"/>
      <c r="H213" s="45">
        <f t="shared" si="10"/>
        <v>0</v>
      </c>
    </row>
    <row r="214" spans="2:8" ht="30" customHeight="1" x14ac:dyDescent="0.25">
      <c r="B214" s="16" t="s">
        <v>848</v>
      </c>
      <c r="C214" s="24" t="s">
        <v>302</v>
      </c>
      <c r="D214" s="24" t="s">
        <v>303</v>
      </c>
      <c r="E214" s="25" t="s">
        <v>304</v>
      </c>
      <c r="F214" s="29">
        <v>28</v>
      </c>
      <c r="G214" s="45"/>
      <c r="H214" s="45">
        <f t="shared" si="10"/>
        <v>0</v>
      </c>
    </row>
    <row r="215" spans="2:8" ht="19.5" customHeight="1" x14ac:dyDescent="0.25">
      <c r="B215" s="16" t="s">
        <v>849</v>
      </c>
      <c r="C215" s="24" t="s">
        <v>257</v>
      </c>
      <c r="D215" s="24" t="s">
        <v>258</v>
      </c>
      <c r="E215" s="25" t="s">
        <v>22</v>
      </c>
      <c r="F215" s="29">
        <v>0.9</v>
      </c>
      <c r="G215" s="45"/>
      <c r="H215" s="45">
        <f t="shared" si="10"/>
        <v>0</v>
      </c>
    </row>
    <row r="216" spans="2:8" ht="21" customHeight="1" x14ac:dyDescent="0.25">
      <c r="B216" s="16" t="s">
        <v>850</v>
      </c>
      <c r="C216" s="24" t="s">
        <v>259</v>
      </c>
      <c r="D216" s="24" t="s">
        <v>260</v>
      </c>
      <c r="E216" s="25" t="s">
        <v>62</v>
      </c>
      <c r="F216" s="29">
        <v>900</v>
      </c>
      <c r="G216" s="45"/>
      <c r="H216" s="45">
        <f t="shared" si="10"/>
        <v>0</v>
      </c>
    </row>
    <row r="217" spans="2:8" ht="27.75" customHeight="1" x14ac:dyDescent="0.25">
      <c r="B217" s="16" t="s">
        <v>851</v>
      </c>
      <c r="C217" s="24" t="s">
        <v>277</v>
      </c>
      <c r="D217" s="24" t="s">
        <v>305</v>
      </c>
      <c r="E217" s="25" t="s">
        <v>279</v>
      </c>
      <c r="F217" s="29">
        <v>1</v>
      </c>
      <c r="G217" s="45"/>
      <c r="H217" s="45">
        <f t="shared" si="10"/>
        <v>0</v>
      </c>
    </row>
    <row r="218" spans="2:8" x14ac:dyDescent="0.25">
      <c r="B218" s="10" t="s">
        <v>852</v>
      </c>
      <c r="C218" s="11">
        <v>477</v>
      </c>
      <c r="D218" s="11" t="s">
        <v>306</v>
      </c>
      <c r="E218" s="12"/>
      <c r="F218" s="34"/>
      <c r="G218" s="44"/>
      <c r="H218" s="44"/>
    </row>
    <row r="219" spans="2:8" ht="29.25" customHeight="1" x14ac:dyDescent="0.25">
      <c r="B219" s="16" t="s">
        <v>853</v>
      </c>
      <c r="C219" s="24" t="s">
        <v>307</v>
      </c>
      <c r="D219" s="24" t="s">
        <v>308</v>
      </c>
      <c r="E219" s="25" t="s">
        <v>75</v>
      </c>
      <c r="F219" s="29">
        <v>2</v>
      </c>
      <c r="G219" s="45"/>
      <c r="H219" s="45">
        <f t="shared" ref="H219:H231" si="11">F219*G219</f>
        <v>0</v>
      </c>
    </row>
    <row r="220" spans="2:8" ht="18.75" customHeight="1" x14ac:dyDescent="0.25">
      <c r="B220" s="16" t="s">
        <v>854</v>
      </c>
      <c r="C220" s="24" t="s">
        <v>309</v>
      </c>
      <c r="D220" s="24" t="s">
        <v>310</v>
      </c>
      <c r="E220" s="25" t="s">
        <v>54</v>
      </c>
      <c r="F220" s="29">
        <v>1</v>
      </c>
      <c r="G220" s="45"/>
      <c r="H220" s="45">
        <f t="shared" si="11"/>
        <v>0</v>
      </c>
    </row>
    <row r="221" spans="2:8" ht="29.25" customHeight="1" x14ac:dyDescent="0.25">
      <c r="B221" s="16" t="s">
        <v>855</v>
      </c>
      <c r="C221" s="24" t="s">
        <v>311</v>
      </c>
      <c r="D221" s="24" t="s">
        <v>312</v>
      </c>
      <c r="E221" s="25" t="s">
        <v>76</v>
      </c>
      <c r="F221" s="29">
        <v>2</v>
      </c>
      <c r="G221" s="45"/>
      <c r="H221" s="45">
        <f t="shared" si="11"/>
        <v>0</v>
      </c>
    </row>
    <row r="222" spans="2:8" ht="18.75" customHeight="1" x14ac:dyDescent="0.25">
      <c r="B222" s="16" t="s">
        <v>856</v>
      </c>
      <c r="C222" s="24" t="s">
        <v>228</v>
      </c>
      <c r="D222" s="24" t="s">
        <v>313</v>
      </c>
      <c r="E222" s="25" t="s">
        <v>75</v>
      </c>
      <c r="F222" s="29">
        <v>2</v>
      </c>
      <c r="G222" s="45"/>
      <c r="H222" s="45">
        <f t="shared" si="11"/>
        <v>0</v>
      </c>
    </row>
    <row r="223" spans="2:8" ht="17.25" customHeight="1" x14ac:dyDescent="0.25">
      <c r="B223" s="16" t="s">
        <v>857</v>
      </c>
      <c r="C223" s="24" t="s">
        <v>230</v>
      </c>
      <c r="D223" s="24" t="s">
        <v>314</v>
      </c>
      <c r="E223" s="25" t="s">
        <v>75</v>
      </c>
      <c r="F223" s="29">
        <v>2</v>
      </c>
      <c r="G223" s="45"/>
      <c r="H223" s="45">
        <f t="shared" si="11"/>
        <v>0</v>
      </c>
    </row>
    <row r="224" spans="2:8" ht="18" customHeight="1" x14ac:dyDescent="0.25">
      <c r="B224" s="16" t="s">
        <v>858</v>
      </c>
      <c r="C224" s="24" t="s">
        <v>315</v>
      </c>
      <c r="D224" s="24" t="s">
        <v>316</v>
      </c>
      <c r="E224" s="25" t="s">
        <v>76</v>
      </c>
      <c r="F224" s="29">
        <v>12</v>
      </c>
      <c r="G224" s="45"/>
      <c r="H224" s="45">
        <f t="shared" si="11"/>
        <v>0</v>
      </c>
    </row>
    <row r="225" spans="2:8" ht="19.5" customHeight="1" x14ac:dyDescent="0.25">
      <c r="B225" s="16" t="s">
        <v>859</v>
      </c>
      <c r="C225" s="24" t="s">
        <v>317</v>
      </c>
      <c r="D225" s="24" t="s">
        <v>318</v>
      </c>
      <c r="E225" s="25" t="s">
        <v>54</v>
      </c>
      <c r="F225" s="29">
        <v>2</v>
      </c>
      <c r="G225" s="45"/>
      <c r="H225" s="45">
        <f t="shared" si="11"/>
        <v>0</v>
      </c>
    </row>
    <row r="226" spans="2:8" ht="29.25" customHeight="1" x14ac:dyDescent="0.25">
      <c r="B226" s="16" t="s">
        <v>860</v>
      </c>
      <c r="C226" s="24" t="s">
        <v>317</v>
      </c>
      <c r="D226" s="24" t="s">
        <v>319</v>
      </c>
      <c r="E226" s="25" t="s">
        <v>54</v>
      </c>
      <c r="F226" s="29">
        <v>2</v>
      </c>
      <c r="G226" s="45"/>
      <c r="H226" s="45">
        <f t="shared" si="11"/>
        <v>0</v>
      </c>
    </row>
    <row r="227" spans="2:8" ht="28.5" customHeight="1" x14ac:dyDescent="0.25">
      <c r="B227" s="16" t="s">
        <v>861</v>
      </c>
      <c r="C227" s="24" t="s">
        <v>320</v>
      </c>
      <c r="D227" s="24" t="s">
        <v>321</v>
      </c>
      <c r="E227" s="25" t="s">
        <v>54</v>
      </c>
      <c r="F227" s="29">
        <v>2</v>
      </c>
      <c r="G227" s="45"/>
      <c r="H227" s="45">
        <f t="shared" si="11"/>
        <v>0</v>
      </c>
    </row>
    <row r="228" spans="2:8" ht="28.5" customHeight="1" x14ac:dyDescent="0.25">
      <c r="B228" s="16" t="s">
        <v>862</v>
      </c>
      <c r="C228" s="24" t="s">
        <v>322</v>
      </c>
      <c r="D228" s="24" t="s">
        <v>323</v>
      </c>
      <c r="E228" s="25" t="s">
        <v>76</v>
      </c>
      <c r="F228" s="29">
        <v>2</v>
      </c>
      <c r="G228" s="45"/>
      <c r="H228" s="45">
        <f t="shared" si="11"/>
        <v>0</v>
      </c>
    </row>
    <row r="229" spans="2:8" ht="28.5" customHeight="1" x14ac:dyDescent="0.25">
      <c r="B229" s="16" t="s">
        <v>863</v>
      </c>
      <c r="C229" s="24" t="s">
        <v>322</v>
      </c>
      <c r="D229" s="24" t="s">
        <v>324</v>
      </c>
      <c r="E229" s="25" t="s">
        <v>76</v>
      </c>
      <c r="F229" s="29">
        <v>2</v>
      </c>
      <c r="G229" s="45"/>
      <c r="H229" s="45">
        <f t="shared" si="11"/>
        <v>0</v>
      </c>
    </row>
    <row r="230" spans="2:8" ht="28.5" customHeight="1" x14ac:dyDescent="0.25">
      <c r="B230" s="16" t="s">
        <v>864</v>
      </c>
      <c r="C230" s="24" t="s">
        <v>322</v>
      </c>
      <c r="D230" s="24" t="s">
        <v>325</v>
      </c>
      <c r="E230" s="25" t="s">
        <v>76</v>
      </c>
      <c r="F230" s="29">
        <v>1</v>
      </c>
      <c r="G230" s="45"/>
      <c r="H230" s="45">
        <f t="shared" si="11"/>
        <v>0</v>
      </c>
    </row>
    <row r="231" spans="2:8" x14ac:dyDescent="0.25">
      <c r="B231" s="16" t="s">
        <v>865</v>
      </c>
      <c r="C231" s="24" t="s">
        <v>326</v>
      </c>
      <c r="D231" s="24" t="s">
        <v>327</v>
      </c>
      <c r="E231" s="25" t="s">
        <v>62</v>
      </c>
      <c r="F231" s="29">
        <v>80</v>
      </c>
      <c r="G231" s="45"/>
      <c r="H231" s="45">
        <f t="shared" si="11"/>
        <v>0</v>
      </c>
    </row>
    <row r="232" spans="2:8" ht="20.25" customHeight="1" x14ac:dyDescent="0.25">
      <c r="B232" s="10" t="s">
        <v>866</v>
      </c>
      <c r="C232" s="11">
        <v>491</v>
      </c>
      <c r="D232" s="11" t="s">
        <v>328</v>
      </c>
      <c r="E232" s="12"/>
      <c r="F232" s="34"/>
      <c r="G232" s="44"/>
      <c r="H232" s="44"/>
    </row>
    <row r="233" spans="2:8" ht="20.25" customHeight="1" x14ac:dyDescent="0.25">
      <c r="B233" s="13" t="s">
        <v>867</v>
      </c>
      <c r="C233" s="14">
        <v>492</v>
      </c>
      <c r="D233" s="14" t="s">
        <v>329</v>
      </c>
      <c r="E233" s="15"/>
      <c r="F233" s="36"/>
      <c r="G233" s="48"/>
      <c r="H233" s="48"/>
    </row>
    <row r="234" spans="2:8" ht="30" customHeight="1" x14ac:dyDescent="0.25">
      <c r="B234" s="16" t="s">
        <v>330</v>
      </c>
      <c r="C234" s="24" t="s">
        <v>331</v>
      </c>
      <c r="D234" s="24" t="s">
        <v>332</v>
      </c>
      <c r="E234" s="25" t="s">
        <v>62</v>
      </c>
      <c r="F234" s="29">
        <v>10</v>
      </c>
      <c r="G234" s="45"/>
      <c r="H234" s="45">
        <f t="shared" ref="H234:H243" si="12">F234*G234</f>
        <v>0</v>
      </c>
    </row>
    <row r="235" spans="2:8" ht="39.75" customHeight="1" x14ac:dyDescent="0.25">
      <c r="B235" s="16" t="s">
        <v>333</v>
      </c>
      <c r="C235" s="24" t="s">
        <v>334</v>
      </c>
      <c r="D235" s="24" t="s">
        <v>335</v>
      </c>
      <c r="E235" s="25" t="s">
        <v>62</v>
      </c>
      <c r="F235" s="29">
        <v>90</v>
      </c>
      <c r="G235" s="45"/>
      <c r="H235" s="45">
        <f t="shared" si="12"/>
        <v>0</v>
      </c>
    </row>
    <row r="236" spans="2:8" ht="31.5" customHeight="1" x14ac:dyDescent="0.25">
      <c r="B236" s="16" t="s">
        <v>336</v>
      </c>
      <c r="C236" s="24" t="s">
        <v>337</v>
      </c>
      <c r="D236" s="24" t="s">
        <v>338</v>
      </c>
      <c r="E236" s="25" t="s">
        <v>62</v>
      </c>
      <c r="F236" s="29">
        <v>100</v>
      </c>
      <c r="G236" s="45"/>
      <c r="H236" s="45">
        <f t="shared" si="12"/>
        <v>0</v>
      </c>
    </row>
    <row r="237" spans="2:8" ht="29.25" customHeight="1" x14ac:dyDescent="0.25">
      <c r="B237" s="16" t="s">
        <v>339</v>
      </c>
      <c r="C237" s="24" t="s">
        <v>340</v>
      </c>
      <c r="D237" s="24" t="s">
        <v>341</v>
      </c>
      <c r="E237" s="25" t="s">
        <v>62</v>
      </c>
      <c r="F237" s="29">
        <v>35</v>
      </c>
      <c r="G237" s="45"/>
      <c r="H237" s="45">
        <f t="shared" si="12"/>
        <v>0</v>
      </c>
    </row>
    <row r="238" spans="2:8" ht="34.5" customHeight="1" x14ac:dyDescent="0.25">
      <c r="B238" s="16" t="s">
        <v>342</v>
      </c>
      <c r="C238" s="24" t="s">
        <v>343</v>
      </c>
      <c r="D238" s="24" t="s">
        <v>344</v>
      </c>
      <c r="E238" s="25" t="s">
        <v>62</v>
      </c>
      <c r="F238" s="29">
        <v>100</v>
      </c>
      <c r="G238" s="45"/>
      <c r="H238" s="45">
        <f t="shared" si="12"/>
        <v>0</v>
      </c>
    </row>
    <row r="239" spans="2:8" ht="34.5" customHeight="1" x14ac:dyDescent="0.25">
      <c r="B239" s="16" t="s">
        <v>345</v>
      </c>
      <c r="C239" s="24" t="s">
        <v>346</v>
      </c>
      <c r="D239" s="24" t="s">
        <v>347</v>
      </c>
      <c r="E239" s="25" t="s">
        <v>62</v>
      </c>
      <c r="F239" s="29">
        <v>30</v>
      </c>
      <c r="G239" s="45"/>
      <c r="H239" s="45">
        <f t="shared" si="12"/>
        <v>0</v>
      </c>
    </row>
    <row r="240" spans="2:8" ht="34.5" customHeight="1" x14ac:dyDescent="0.25">
      <c r="B240" s="16" t="s">
        <v>348</v>
      </c>
      <c r="C240" s="24" t="s">
        <v>349</v>
      </c>
      <c r="D240" s="24" t="s">
        <v>350</v>
      </c>
      <c r="E240" s="25" t="s">
        <v>76</v>
      </c>
      <c r="F240" s="29">
        <v>4</v>
      </c>
      <c r="G240" s="45"/>
      <c r="H240" s="45">
        <f t="shared" si="12"/>
        <v>0</v>
      </c>
    </row>
    <row r="241" spans="2:8" ht="34.5" customHeight="1" x14ac:dyDescent="0.25">
      <c r="B241" s="16" t="s">
        <v>351</v>
      </c>
      <c r="C241" s="24" t="s">
        <v>352</v>
      </c>
      <c r="D241" s="24" t="s">
        <v>353</v>
      </c>
      <c r="E241" s="25" t="s">
        <v>75</v>
      </c>
      <c r="F241" s="29">
        <v>8</v>
      </c>
      <c r="G241" s="45"/>
      <c r="H241" s="45">
        <f t="shared" si="12"/>
        <v>0</v>
      </c>
    </row>
    <row r="242" spans="2:8" ht="34.5" customHeight="1" x14ac:dyDescent="0.25">
      <c r="B242" s="16" t="s">
        <v>354</v>
      </c>
      <c r="C242" s="24" t="s">
        <v>355</v>
      </c>
      <c r="D242" s="24" t="s">
        <v>356</v>
      </c>
      <c r="E242" s="25" t="s">
        <v>357</v>
      </c>
      <c r="F242" s="29">
        <v>90</v>
      </c>
      <c r="G242" s="45"/>
      <c r="H242" s="45">
        <f t="shared" si="12"/>
        <v>0</v>
      </c>
    </row>
    <row r="243" spans="2:8" ht="39.75" customHeight="1" x14ac:dyDescent="0.25">
      <c r="B243" s="16" t="s">
        <v>358</v>
      </c>
      <c r="C243" s="24" t="s">
        <v>359</v>
      </c>
      <c r="D243" s="24" t="s">
        <v>360</v>
      </c>
      <c r="E243" s="25" t="s">
        <v>62</v>
      </c>
      <c r="F243" s="29">
        <v>100</v>
      </c>
      <c r="G243" s="45"/>
      <c r="H243" s="45">
        <f t="shared" si="12"/>
        <v>0</v>
      </c>
    </row>
    <row r="244" spans="2:8" x14ac:dyDescent="0.25">
      <c r="B244" s="13" t="s">
        <v>868</v>
      </c>
      <c r="C244" s="14">
        <v>503</v>
      </c>
      <c r="D244" s="14" t="s">
        <v>361</v>
      </c>
      <c r="E244" s="15"/>
      <c r="F244" s="36"/>
      <c r="G244" s="48"/>
      <c r="H244" s="48"/>
    </row>
    <row r="245" spans="2:8" ht="26.25" customHeight="1" x14ac:dyDescent="0.25">
      <c r="B245" s="16" t="s">
        <v>362</v>
      </c>
      <c r="C245" s="24" t="s">
        <v>331</v>
      </c>
      <c r="D245" s="24" t="s">
        <v>332</v>
      </c>
      <c r="E245" s="25" t="s">
        <v>62</v>
      </c>
      <c r="F245" s="29">
        <v>10</v>
      </c>
      <c r="G245" s="45"/>
      <c r="H245" s="45">
        <f t="shared" ref="H245:H255" si="13">F245*G245</f>
        <v>0</v>
      </c>
    </row>
    <row r="246" spans="2:8" ht="38.25" customHeight="1" x14ac:dyDescent="0.25">
      <c r="B246" s="16" t="s">
        <v>363</v>
      </c>
      <c r="C246" s="24" t="s">
        <v>334</v>
      </c>
      <c r="D246" s="24" t="s">
        <v>335</v>
      </c>
      <c r="E246" s="25" t="s">
        <v>62</v>
      </c>
      <c r="F246" s="29">
        <v>120</v>
      </c>
      <c r="G246" s="45"/>
      <c r="H246" s="45">
        <f t="shared" si="13"/>
        <v>0</v>
      </c>
    </row>
    <row r="247" spans="2:8" ht="28.5" customHeight="1" x14ac:dyDescent="0.25">
      <c r="B247" s="16" t="s">
        <v>364</v>
      </c>
      <c r="C247" s="24" t="s">
        <v>337</v>
      </c>
      <c r="D247" s="24" t="s">
        <v>338</v>
      </c>
      <c r="E247" s="25" t="s">
        <v>62</v>
      </c>
      <c r="F247" s="29">
        <v>130</v>
      </c>
      <c r="G247" s="45"/>
      <c r="H247" s="45">
        <f t="shared" si="13"/>
        <v>0</v>
      </c>
    </row>
    <row r="248" spans="2:8" ht="27.75" customHeight="1" x14ac:dyDescent="0.25">
      <c r="B248" s="16" t="s">
        <v>365</v>
      </c>
      <c r="C248" s="24" t="s">
        <v>366</v>
      </c>
      <c r="D248" s="24" t="s">
        <v>367</v>
      </c>
      <c r="E248" s="25" t="s">
        <v>62</v>
      </c>
      <c r="F248" s="29">
        <v>4</v>
      </c>
      <c r="G248" s="45"/>
      <c r="H248" s="45">
        <f t="shared" si="13"/>
        <v>0</v>
      </c>
    </row>
    <row r="249" spans="2:8" ht="35.25" customHeight="1" x14ac:dyDescent="0.25">
      <c r="B249" s="16" t="s">
        <v>368</v>
      </c>
      <c r="C249" s="24" t="s">
        <v>343</v>
      </c>
      <c r="D249" s="24" t="s">
        <v>369</v>
      </c>
      <c r="E249" s="25" t="s">
        <v>62</v>
      </c>
      <c r="F249" s="29">
        <v>130</v>
      </c>
      <c r="G249" s="45"/>
      <c r="H249" s="45">
        <f t="shared" si="13"/>
        <v>0</v>
      </c>
    </row>
    <row r="250" spans="2:8" ht="35.25" customHeight="1" x14ac:dyDescent="0.25">
      <c r="B250" s="16" t="s">
        <v>370</v>
      </c>
      <c r="C250" s="24" t="s">
        <v>346</v>
      </c>
      <c r="D250" s="24" t="s">
        <v>371</v>
      </c>
      <c r="E250" s="25" t="s">
        <v>62</v>
      </c>
      <c r="F250" s="29">
        <v>10</v>
      </c>
      <c r="G250" s="45"/>
      <c r="H250" s="45">
        <f t="shared" si="13"/>
        <v>0</v>
      </c>
    </row>
    <row r="251" spans="2:8" ht="35.25" customHeight="1" x14ac:dyDescent="0.25">
      <c r="B251" s="16" t="s">
        <v>372</v>
      </c>
      <c r="C251" s="24" t="s">
        <v>373</v>
      </c>
      <c r="D251" s="24" t="s">
        <v>374</v>
      </c>
      <c r="E251" s="25" t="s">
        <v>76</v>
      </c>
      <c r="F251" s="29">
        <v>4</v>
      </c>
      <c r="G251" s="45"/>
      <c r="H251" s="45">
        <f t="shared" si="13"/>
        <v>0</v>
      </c>
    </row>
    <row r="252" spans="2:8" ht="35.25" customHeight="1" x14ac:dyDescent="0.25">
      <c r="B252" s="16" t="s">
        <v>375</v>
      </c>
      <c r="C252" s="24" t="s">
        <v>373</v>
      </c>
      <c r="D252" s="24" t="s">
        <v>376</v>
      </c>
      <c r="E252" s="25" t="s">
        <v>76</v>
      </c>
      <c r="F252" s="29">
        <v>2</v>
      </c>
      <c r="G252" s="45"/>
      <c r="H252" s="45">
        <f t="shared" si="13"/>
        <v>0</v>
      </c>
    </row>
    <row r="253" spans="2:8" ht="35.25" customHeight="1" x14ac:dyDescent="0.25">
      <c r="B253" s="16" t="s">
        <v>377</v>
      </c>
      <c r="C253" s="24" t="s">
        <v>378</v>
      </c>
      <c r="D253" s="24" t="s">
        <v>379</v>
      </c>
      <c r="E253" s="25" t="s">
        <v>75</v>
      </c>
      <c r="F253" s="29">
        <v>8</v>
      </c>
      <c r="G253" s="45"/>
      <c r="H253" s="45">
        <f t="shared" si="13"/>
        <v>0</v>
      </c>
    </row>
    <row r="254" spans="2:8" ht="35.25" customHeight="1" x14ac:dyDescent="0.25">
      <c r="B254" s="16" t="s">
        <v>380</v>
      </c>
      <c r="C254" s="24" t="s">
        <v>381</v>
      </c>
      <c r="D254" s="24" t="s">
        <v>382</v>
      </c>
      <c r="E254" s="25" t="s">
        <v>357</v>
      </c>
      <c r="F254" s="29">
        <v>3</v>
      </c>
      <c r="G254" s="45"/>
      <c r="H254" s="45">
        <f t="shared" si="13"/>
        <v>0</v>
      </c>
    </row>
    <row r="255" spans="2:8" ht="37.5" customHeight="1" x14ac:dyDescent="0.25">
      <c r="B255" s="16" t="s">
        <v>383</v>
      </c>
      <c r="C255" s="24" t="s">
        <v>359</v>
      </c>
      <c r="D255" s="24" t="s">
        <v>360</v>
      </c>
      <c r="E255" s="25" t="s">
        <v>62</v>
      </c>
      <c r="F255" s="29">
        <v>130</v>
      </c>
      <c r="G255" s="45"/>
      <c r="H255" s="45">
        <f t="shared" si="13"/>
        <v>0</v>
      </c>
    </row>
    <row r="256" spans="2:8" x14ac:dyDescent="0.25">
      <c r="B256" s="13" t="s">
        <v>869</v>
      </c>
      <c r="C256" s="14">
        <v>515</v>
      </c>
      <c r="D256" s="14" t="s">
        <v>384</v>
      </c>
      <c r="E256" s="15"/>
      <c r="F256" s="36"/>
      <c r="G256" s="48"/>
      <c r="H256" s="48"/>
    </row>
    <row r="257" spans="2:8" ht="25.5" customHeight="1" x14ac:dyDescent="0.25">
      <c r="B257" s="16" t="s">
        <v>385</v>
      </c>
      <c r="C257" s="24" t="s">
        <v>331</v>
      </c>
      <c r="D257" s="24" t="s">
        <v>332</v>
      </c>
      <c r="E257" s="25" t="s">
        <v>62</v>
      </c>
      <c r="F257" s="29">
        <v>5</v>
      </c>
      <c r="G257" s="45"/>
      <c r="H257" s="45">
        <f t="shared" ref="H257:H264" si="14">F257*G257</f>
        <v>0</v>
      </c>
    </row>
    <row r="258" spans="2:8" ht="39" customHeight="1" x14ac:dyDescent="0.25">
      <c r="B258" s="16" t="s">
        <v>386</v>
      </c>
      <c r="C258" s="24" t="s">
        <v>334</v>
      </c>
      <c r="D258" s="24" t="s">
        <v>335</v>
      </c>
      <c r="E258" s="25" t="s">
        <v>62</v>
      </c>
      <c r="F258" s="29">
        <v>40</v>
      </c>
      <c r="G258" s="45"/>
      <c r="H258" s="45">
        <f t="shared" si="14"/>
        <v>0</v>
      </c>
    </row>
    <row r="259" spans="2:8" ht="29.25" customHeight="1" x14ac:dyDescent="0.25">
      <c r="B259" s="16" t="s">
        <v>387</v>
      </c>
      <c r="C259" s="24" t="s">
        <v>337</v>
      </c>
      <c r="D259" s="24" t="s">
        <v>338</v>
      </c>
      <c r="E259" s="25" t="s">
        <v>62</v>
      </c>
      <c r="F259" s="29">
        <v>50</v>
      </c>
      <c r="G259" s="45"/>
      <c r="H259" s="45">
        <f t="shared" si="14"/>
        <v>0</v>
      </c>
    </row>
    <row r="260" spans="2:8" ht="28.5" customHeight="1" x14ac:dyDescent="0.25">
      <c r="B260" s="16" t="s">
        <v>388</v>
      </c>
      <c r="C260" s="24" t="s">
        <v>366</v>
      </c>
      <c r="D260" s="24" t="s">
        <v>367</v>
      </c>
      <c r="E260" s="25" t="s">
        <v>62</v>
      </c>
      <c r="F260" s="29">
        <v>8</v>
      </c>
      <c r="G260" s="45"/>
      <c r="H260" s="45">
        <f t="shared" si="14"/>
        <v>0</v>
      </c>
    </row>
    <row r="261" spans="2:8" ht="20.25" customHeight="1" x14ac:dyDescent="0.25">
      <c r="B261" s="16" t="s">
        <v>389</v>
      </c>
      <c r="C261" s="24" t="s">
        <v>343</v>
      </c>
      <c r="D261" s="24" t="s">
        <v>390</v>
      </c>
      <c r="E261" s="25" t="s">
        <v>62</v>
      </c>
      <c r="F261" s="29">
        <v>45</v>
      </c>
      <c r="G261" s="45"/>
      <c r="H261" s="45">
        <f t="shared" si="14"/>
        <v>0</v>
      </c>
    </row>
    <row r="262" spans="2:8" ht="19.5" customHeight="1" x14ac:dyDescent="0.25">
      <c r="B262" s="16" t="s">
        <v>391</v>
      </c>
      <c r="C262" s="24" t="s">
        <v>346</v>
      </c>
      <c r="D262" s="24" t="s">
        <v>392</v>
      </c>
      <c r="E262" s="25" t="s">
        <v>62</v>
      </c>
      <c r="F262" s="29">
        <v>5</v>
      </c>
      <c r="G262" s="45"/>
      <c r="H262" s="45">
        <f t="shared" si="14"/>
        <v>0</v>
      </c>
    </row>
    <row r="263" spans="2:8" ht="21.75" customHeight="1" x14ac:dyDescent="0.25">
      <c r="B263" s="16" t="s">
        <v>393</v>
      </c>
      <c r="C263" s="24" t="s">
        <v>381</v>
      </c>
      <c r="D263" s="24" t="s">
        <v>382</v>
      </c>
      <c r="E263" s="25" t="s">
        <v>357</v>
      </c>
      <c r="F263" s="29">
        <v>50</v>
      </c>
      <c r="G263" s="45"/>
      <c r="H263" s="45">
        <f t="shared" si="14"/>
        <v>0</v>
      </c>
    </row>
    <row r="264" spans="2:8" ht="39.75" customHeight="1" x14ac:dyDescent="0.25">
      <c r="B264" s="16" t="s">
        <v>394</v>
      </c>
      <c r="C264" s="24" t="s">
        <v>359</v>
      </c>
      <c r="D264" s="24" t="s">
        <v>360</v>
      </c>
      <c r="E264" s="25" t="s">
        <v>62</v>
      </c>
      <c r="F264" s="29">
        <v>45</v>
      </c>
      <c r="G264" s="45"/>
      <c r="H264" s="45">
        <f t="shared" si="14"/>
        <v>0</v>
      </c>
    </row>
    <row r="265" spans="2:8" x14ac:dyDescent="0.25">
      <c r="B265" s="10" t="s">
        <v>870</v>
      </c>
      <c r="C265" s="11">
        <v>529</v>
      </c>
      <c r="D265" s="11" t="s">
        <v>404</v>
      </c>
      <c r="E265" s="12"/>
      <c r="F265" s="34"/>
      <c r="G265" s="44"/>
      <c r="H265" s="44"/>
    </row>
    <row r="266" spans="2:8" ht="14.25" customHeight="1" x14ac:dyDescent="0.25">
      <c r="B266" s="56" t="s">
        <v>872</v>
      </c>
      <c r="C266" s="24" t="s">
        <v>405</v>
      </c>
      <c r="D266" s="53" t="s">
        <v>407</v>
      </c>
      <c r="E266" s="54" t="s">
        <v>279</v>
      </c>
      <c r="F266" s="55">
        <v>1</v>
      </c>
      <c r="G266" s="60"/>
      <c r="H266" s="60">
        <f>F266*G266</f>
        <v>0</v>
      </c>
    </row>
    <row r="267" spans="2:8" ht="14.25" customHeight="1" x14ac:dyDescent="0.25">
      <c r="B267" s="56"/>
      <c r="C267" s="24" t="s">
        <v>406</v>
      </c>
      <c r="D267" s="53"/>
      <c r="E267" s="54"/>
      <c r="F267" s="55"/>
      <c r="G267" s="60"/>
      <c r="H267" s="60"/>
    </row>
    <row r="268" spans="2:8" ht="32.25" customHeight="1" x14ac:dyDescent="0.25">
      <c r="B268" s="16" t="s">
        <v>873</v>
      </c>
      <c r="C268" s="24" t="s">
        <v>242</v>
      </c>
      <c r="D268" s="24" t="s">
        <v>243</v>
      </c>
      <c r="E268" s="25" t="s">
        <v>62</v>
      </c>
      <c r="F268" s="29">
        <v>980</v>
      </c>
      <c r="G268" s="45"/>
      <c r="H268" s="45">
        <f t="shared" ref="H268:H269" si="15">F268*G268</f>
        <v>0</v>
      </c>
    </row>
    <row r="269" spans="2:8" ht="30.75" customHeight="1" x14ac:dyDescent="0.25">
      <c r="B269" s="16" t="s">
        <v>874</v>
      </c>
      <c r="C269" s="24" t="s">
        <v>244</v>
      </c>
      <c r="D269" s="24" t="s">
        <v>245</v>
      </c>
      <c r="E269" s="25" t="s">
        <v>76</v>
      </c>
      <c r="F269" s="29">
        <v>133</v>
      </c>
      <c r="G269" s="45"/>
      <c r="H269" s="45">
        <f t="shared" si="15"/>
        <v>0</v>
      </c>
    </row>
    <row r="270" spans="2:8" ht="26.25" customHeight="1" x14ac:dyDescent="0.25">
      <c r="B270" s="56" t="s">
        <v>875</v>
      </c>
      <c r="C270" s="24" t="s">
        <v>408</v>
      </c>
      <c r="D270" s="53" t="s">
        <v>409</v>
      </c>
      <c r="E270" s="54" t="s">
        <v>62</v>
      </c>
      <c r="F270" s="55">
        <v>350</v>
      </c>
      <c r="G270" s="60"/>
      <c r="H270" s="58">
        <v>0</v>
      </c>
    </row>
    <row r="271" spans="2:8" ht="26.25" customHeight="1" x14ac:dyDescent="0.25">
      <c r="B271" s="56"/>
      <c r="C271" s="24" t="s">
        <v>406</v>
      </c>
      <c r="D271" s="53"/>
      <c r="E271" s="54"/>
      <c r="F271" s="55"/>
      <c r="G271" s="60"/>
      <c r="H271" s="59"/>
    </row>
    <row r="272" spans="2:8" ht="26.25" customHeight="1" x14ac:dyDescent="0.25">
      <c r="B272" s="56" t="s">
        <v>876</v>
      </c>
      <c r="C272" s="24" t="s">
        <v>408</v>
      </c>
      <c r="D272" s="53" t="s">
        <v>410</v>
      </c>
      <c r="E272" s="54" t="s">
        <v>62</v>
      </c>
      <c r="F272" s="55">
        <v>1300</v>
      </c>
      <c r="G272" s="60"/>
      <c r="H272" s="58">
        <v>0</v>
      </c>
    </row>
    <row r="273" spans="2:8" ht="26.25" customHeight="1" x14ac:dyDescent="0.25">
      <c r="B273" s="56"/>
      <c r="C273" s="24" t="s">
        <v>406</v>
      </c>
      <c r="D273" s="53"/>
      <c r="E273" s="54"/>
      <c r="F273" s="55"/>
      <c r="G273" s="60"/>
      <c r="H273" s="59"/>
    </row>
    <row r="274" spans="2:8" ht="26.25" customHeight="1" x14ac:dyDescent="0.25">
      <c r="B274" s="56" t="s">
        <v>877</v>
      </c>
      <c r="C274" s="24" t="s">
        <v>408</v>
      </c>
      <c r="D274" s="53" t="s">
        <v>411</v>
      </c>
      <c r="E274" s="54" t="s">
        <v>62</v>
      </c>
      <c r="F274" s="55">
        <v>250</v>
      </c>
      <c r="G274" s="60"/>
      <c r="H274" s="58">
        <v>0</v>
      </c>
    </row>
    <row r="275" spans="2:8" ht="26.25" customHeight="1" x14ac:dyDescent="0.25">
      <c r="B275" s="56"/>
      <c r="C275" s="24" t="s">
        <v>406</v>
      </c>
      <c r="D275" s="53"/>
      <c r="E275" s="54"/>
      <c r="F275" s="55"/>
      <c r="G275" s="60"/>
      <c r="H275" s="59"/>
    </row>
    <row r="276" spans="2:8" ht="26.25" customHeight="1" x14ac:dyDescent="0.25">
      <c r="B276" s="56" t="s">
        <v>878</v>
      </c>
      <c r="C276" s="24" t="s">
        <v>408</v>
      </c>
      <c r="D276" s="53" t="s">
        <v>412</v>
      </c>
      <c r="E276" s="54" t="s">
        <v>62</v>
      </c>
      <c r="F276" s="55">
        <v>150</v>
      </c>
      <c r="G276" s="60"/>
      <c r="H276" s="58">
        <v>0</v>
      </c>
    </row>
    <row r="277" spans="2:8" ht="26.25" customHeight="1" x14ac:dyDescent="0.25">
      <c r="B277" s="56"/>
      <c r="C277" s="24" t="s">
        <v>406</v>
      </c>
      <c r="D277" s="53"/>
      <c r="E277" s="54"/>
      <c r="F277" s="55"/>
      <c r="G277" s="60"/>
      <c r="H277" s="59"/>
    </row>
    <row r="278" spans="2:8" ht="26.25" customHeight="1" x14ac:dyDescent="0.25">
      <c r="B278" s="56" t="s">
        <v>879</v>
      </c>
      <c r="C278" s="24" t="s">
        <v>408</v>
      </c>
      <c r="D278" s="53" t="s">
        <v>413</v>
      </c>
      <c r="E278" s="54" t="s">
        <v>62</v>
      </c>
      <c r="F278" s="55">
        <v>1030</v>
      </c>
      <c r="G278" s="60"/>
      <c r="H278" s="58">
        <v>0</v>
      </c>
    </row>
    <row r="279" spans="2:8" ht="26.25" customHeight="1" x14ac:dyDescent="0.25">
      <c r="B279" s="56"/>
      <c r="C279" s="24" t="s">
        <v>406</v>
      </c>
      <c r="D279" s="53"/>
      <c r="E279" s="54"/>
      <c r="F279" s="55"/>
      <c r="G279" s="60"/>
      <c r="H279" s="59"/>
    </row>
    <row r="280" spans="2:8" ht="26.25" customHeight="1" x14ac:dyDescent="0.25">
      <c r="B280" s="56" t="s">
        <v>880</v>
      </c>
      <c r="C280" s="24" t="s">
        <v>414</v>
      </c>
      <c r="D280" s="53" t="s">
        <v>415</v>
      </c>
      <c r="E280" s="54" t="s">
        <v>62</v>
      </c>
      <c r="F280" s="55">
        <v>95</v>
      </c>
      <c r="G280" s="60"/>
      <c r="H280" s="58">
        <v>0</v>
      </c>
    </row>
    <row r="281" spans="2:8" ht="26.25" customHeight="1" x14ac:dyDescent="0.25">
      <c r="B281" s="56"/>
      <c r="C281" s="24" t="s">
        <v>406</v>
      </c>
      <c r="D281" s="53"/>
      <c r="E281" s="54"/>
      <c r="F281" s="55"/>
      <c r="G281" s="60"/>
      <c r="H281" s="59"/>
    </row>
    <row r="282" spans="2:8" ht="26.25" customHeight="1" x14ac:dyDescent="0.25">
      <c r="B282" s="56" t="s">
        <v>881</v>
      </c>
      <c r="C282" s="24" t="s">
        <v>414</v>
      </c>
      <c r="D282" s="53" t="s">
        <v>416</v>
      </c>
      <c r="E282" s="54" t="s">
        <v>62</v>
      </c>
      <c r="F282" s="55">
        <v>320</v>
      </c>
      <c r="G282" s="60"/>
      <c r="H282" s="58">
        <v>0</v>
      </c>
    </row>
    <row r="283" spans="2:8" ht="26.25" customHeight="1" x14ac:dyDescent="0.25">
      <c r="B283" s="56"/>
      <c r="C283" s="24" t="s">
        <v>406</v>
      </c>
      <c r="D283" s="53"/>
      <c r="E283" s="54"/>
      <c r="F283" s="55"/>
      <c r="G283" s="60"/>
      <c r="H283" s="59"/>
    </row>
    <row r="284" spans="2:8" ht="26.25" customHeight="1" x14ac:dyDescent="0.25">
      <c r="B284" s="56" t="s">
        <v>882</v>
      </c>
      <c r="C284" s="24" t="s">
        <v>417</v>
      </c>
      <c r="D284" s="53" t="s">
        <v>418</v>
      </c>
      <c r="E284" s="54" t="s">
        <v>62</v>
      </c>
      <c r="F284" s="55">
        <v>90</v>
      </c>
      <c r="G284" s="60"/>
      <c r="H284" s="58">
        <v>0</v>
      </c>
    </row>
    <row r="285" spans="2:8" ht="26.25" customHeight="1" x14ac:dyDescent="0.25">
      <c r="B285" s="56"/>
      <c r="C285" s="24" t="s">
        <v>406</v>
      </c>
      <c r="D285" s="53"/>
      <c r="E285" s="54"/>
      <c r="F285" s="55"/>
      <c r="G285" s="60"/>
      <c r="H285" s="59"/>
    </row>
    <row r="286" spans="2:8" ht="26.25" customHeight="1" x14ac:dyDescent="0.25">
      <c r="B286" s="56" t="s">
        <v>883</v>
      </c>
      <c r="C286" s="24" t="s">
        <v>417</v>
      </c>
      <c r="D286" s="53" t="s">
        <v>419</v>
      </c>
      <c r="E286" s="54" t="s">
        <v>62</v>
      </c>
      <c r="F286" s="55">
        <v>70</v>
      </c>
      <c r="G286" s="60"/>
      <c r="H286" s="60">
        <v>0</v>
      </c>
    </row>
    <row r="287" spans="2:8" ht="26.25" customHeight="1" x14ac:dyDescent="0.25">
      <c r="B287" s="56"/>
      <c r="C287" s="24" t="s">
        <v>406</v>
      </c>
      <c r="D287" s="53"/>
      <c r="E287" s="54"/>
      <c r="F287" s="55"/>
      <c r="G287" s="60"/>
      <c r="H287" s="60"/>
    </row>
    <row r="288" spans="2:8" ht="26.25" customHeight="1" x14ac:dyDescent="0.25">
      <c r="B288" s="56" t="s">
        <v>884</v>
      </c>
      <c r="C288" s="24" t="s">
        <v>417</v>
      </c>
      <c r="D288" s="53" t="s">
        <v>420</v>
      </c>
      <c r="E288" s="54" t="s">
        <v>62</v>
      </c>
      <c r="F288" s="55">
        <v>55</v>
      </c>
      <c r="G288" s="60"/>
      <c r="H288" s="60">
        <v>0</v>
      </c>
    </row>
    <row r="289" spans="2:8" ht="26.25" customHeight="1" x14ac:dyDescent="0.25">
      <c r="B289" s="56"/>
      <c r="C289" s="24" t="s">
        <v>406</v>
      </c>
      <c r="D289" s="53"/>
      <c r="E289" s="54"/>
      <c r="F289" s="55"/>
      <c r="G289" s="60"/>
      <c r="H289" s="60"/>
    </row>
    <row r="290" spans="2:8" ht="28.5" customHeight="1" x14ac:dyDescent="0.25">
      <c r="B290" s="56" t="s">
        <v>885</v>
      </c>
      <c r="C290" s="24" t="s">
        <v>417</v>
      </c>
      <c r="D290" s="53" t="s">
        <v>421</v>
      </c>
      <c r="E290" s="54" t="s">
        <v>62</v>
      </c>
      <c r="F290" s="55">
        <v>55</v>
      </c>
      <c r="G290" s="60"/>
      <c r="H290" s="60">
        <v>0</v>
      </c>
    </row>
    <row r="291" spans="2:8" ht="28.5" customHeight="1" x14ac:dyDescent="0.25">
      <c r="B291" s="56"/>
      <c r="C291" s="24" t="s">
        <v>406</v>
      </c>
      <c r="D291" s="53"/>
      <c r="E291" s="54"/>
      <c r="F291" s="55"/>
      <c r="G291" s="60"/>
      <c r="H291" s="60"/>
    </row>
    <row r="292" spans="2:8" ht="28.5" customHeight="1" x14ac:dyDescent="0.25">
      <c r="B292" s="56" t="s">
        <v>886</v>
      </c>
      <c r="C292" s="24" t="s">
        <v>322</v>
      </c>
      <c r="D292" s="53" t="s">
        <v>422</v>
      </c>
      <c r="E292" s="54" t="s">
        <v>62</v>
      </c>
      <c r="F292" s="55">
        <v>42</v>
      </c>
      <c r="G292" s="60"/>
      <c r="H292" s="60">
        <v>0</v>
      </c>
    </row>
    <row r="293" spans="2:8" ht="28.5" customHeight="1" x14ac:dyDescent="0.25">
      <c r="B293" s="56"/>
      <c r="C293" s="24" t="s">
        <v>406</v>
      </c>
      <c r="D293" s="53"/>
      <c r="E293" s="54"/>
      <c r="F293" s="55"/>
      <c r="G293" s="60"/>
      <c r="H293" s="60"/>
    </row>
    <row r="294" spans="2:8" ht="28.5" customHeight="1" x14ac:dyDescent="0.25">
      <c r="B294" s="56" t="s">
        <v>887</v>
      </c>
      <c r="C294" s="24" t="s">
        <v>423</v>
      </c>
      <c r="D294" s="53" t="s">
        <v>424</v>
      </c>
      <c r="E294" s="54" t="s">
        <v>76</v>
      </c>
      <c r="F294" s="55">
        <v>5</v>
      </c>
      <c r="G294" s="60"/>
      <c r="H294" s="60">
        <v>0</v>
      </c>
    </row>
    <row r="295" spans="2:8" ht="28.5" customHeight="1" x14ac:dyDescent="0.25">
      <c r="B295" s="56"/>
      <c r="C295" s="24" t="s">
        <v>406</v>
      </c>
      <c r="D295" s="53"/>
      <c r="E295" s="54"/>
      <c r="F295" s="55"/>
      <c r="G295" s="60"/>
      <c r="H295" s="60"/>
    </row>
    <row r="296" spans="2:8" ht="28.5" customHeight="1" x14ac:dyDescent="0.25">
      <c r="B296" s="56" t="s">
        <v>888</v>
      </c>
      <c r="C296" s="24" t="s">
        <v>423</v>
      </c>
      <c r="D296" s="53" t="s">
        <v>425</v>
      </c>
      <c r="E296" s="54" t="s">
        <v>76</v>
      </c>
      <c r="F296" s="55">
        <v>4</v>
      </c>
      <c r="G296" s="60"/>
      <c r="H296" s="60">
        <v>0</v>
      </c>
    </row>
    <row r="297" spans="2:8" ht="28.5" customHeight="1" x14ac:dyDescent="0.25">
      <c r="B297" s="56"/>
      <c r="C297" s="24" t="s">
        <v>406</v>
      </c>
      <c r="D297" s="53"/>
      <c r="E297" s="54"/>
      <c r="F297" s="55"/>
      <c r="G297" s="60"/>
      <c r="H297" s="60"/>
    </row>
    <row r="298" spans="2:8" ht="28.5" customHeight="1" x14ac:dyDescent="0.25">
      <c r="B298" s="56" t="s">
        <v>889</v>
      </c>
      <c r="C298" s="24" t="s">
        <v>423</v>
      </c>
      <c r="D298" s="53" t="s">
        <v>426</v>
      </c>
      <c r="E298" s="54" t="s">
        <v>76</v>
      </c>
      <c r="F298" s="55">
        <v>2</v>
      </c>
      <c r="G298" s="60"/>
      <c r="H298" s="60">
        <v>0</v>
      </c>
    </row>
    <row r="299" spans="2:8" ht="28.5" customHeight="1" x14ac:dyDescent="0.25">
      <c r="B299" s="56"/>
      <c r="C299" s="24" t="s">
        <v>406</v>
      </c>
      <c r="D299" s="53"/>
      <c r="E299" s="54"/>
      <c r="F299" s="55"/>
      <c r="G299" s="60"/>
      <c r="H299" s="60"/>
    </row>
    <row r="300" spans="2:8" ht="28.5" customHeight="1" x14ac:dyDescent="0.25">
      <c r="B300" s="56" t="s">
        <v>890</v>
      </c>
      <c r="C300" s="24" t="s">
        <v>423</v>
      </c>
      <c r="D300" s="53" t="s">
        <v>427</v>
      </c>
      <c r="E300" s="54" t="s">
        <v>76</v>
      </c>
      <c r="F300" s="55">
        <v>4</v>
      </c>
      <c r="G300" s="60"/>
      <c r="H300" s="60">
        <v>0</v>
      </c>
    </row>
    <row r="301" spans="2:8" ht="28.5" customHeight="1" x14ac:dyDescent="0.25">
      <c r="B301" s="56"/>
      <c r="C301" s="24" t="s">
        <v>406</v>
      </c>
      <c r="D301" s="53"/>
      <c r="E301" s="54"/>
      <c r="F301" s="55"/>
      <c r="G301" s="60"/>
      <c r="H301" s="60"/>
    </row>
    <row r="302" spans="2:8" ht="28.5" customHeight="1" x14ac:dyDescent="0.25">
      <c r="B302" s="56" t="s">
        <v>891</v>
      </c>
      <c r="C302" s="24" t="s">
        <v>423</v>
      </c>
      <c r="D302" s="53" t="s">
        <v>428</v>
      </c>
      <c r="E302" s="54" t="s">
        <v>76</v>
      </c>
      <c r="F302" s="55">
        <v>4</v>
      </c>
      <c r="G302" s="60"/>
      <c r="H302" s="60">
        <v>0</v>
      </c>
    </row>
    <row r="303" spans="2:8" ht="28.5" customHeight="1" x14ac:dyDescent="0.25">
      <c r="B303" s="56"/>
      <c r="C303" s="24" t="s">
        <v>406</v>
      </c>
      <c r="D303" s="53"/>
      <c r="E303" s="54"/>
      <c r="F303" s="55"/>
      <c r="G303" s="60"/>
      <c r="H303" s="60"/>
    </row>
    <row r="304" spans="2:8" ht="28.5" customHeight="1" x14ac:dyDescent="0.25">
      <c r="B304" s="56" t="s">
        <v>892</v>
      </c>
      <c r="C304" s="24" t="s">
        <v>423</v>
      </c>
      <c r="D304" s="53" t="s">
        <v>429</v>
      </c>
      <c r="E304" s="54" t="s">
        <v>76</v>
      </c>
      <c r="F304" s="55">
        <v>29</v>
      </c>
      <c r="G304" s="60"/>
      <c r="H304" s="60">
        <v>0</v>
      </c>
    </row>
    <row r="305" spans="2:8" ht="28.5" customHeight="1" x14ac:dyDescent="0.25">
      <c r="B305" s="56"/>
      <c r="C305" s="24" t="s">
        <v>406</v>
      </c>
      <c r="D305" s="53"/>
      <c r="E305" s="54"/>
      <c r="F305" s="55"/>
      <c r="G305" s="60"/>
      <c r="H305" s="60"/>
    </row>
    <row r="306" spans="2:8" ht="28.5" customHeight="1" x14ac:dyDescent="0.25">
      <c r="B306" s="56" t="s">
        <v>893</v>
      </c>
      <c r="C306" s="24" t="s">
        <v>430</v>
      </c>
      <c r="D306" s="53" t="s">
        <v>431</v>
      </c>
      <c r="E306" s="54" t="s">
        <v>76</v>
      </c>
      <c r="F306" s="55">
        <v>7</v>
      </c>
      <c r="G306" s="60"/>
      <c r="H306" s="60">
        <v>0</v>
      </c>
    </row>
    <row r="307" spans="2:8" ht="28.5" customHeight="1" x14ac:dyDescent="0.25">
      <c r="B307" s="56"/>
      <c r="C307" s="24" t="s">
        <v>406</v>
      </c>
      <c r="D307" s="53"/>
      <c r="E307" s="54"/>
      <c r="F307" s="55"/>
      <c r="G307" s="60"/>
      <c r="H307" s="60"/>
    </row>
    <row r="308" spans="2:8" ht="28.5" customHeight="1" x14ac:dyDescent="0.25">
      <c r="B308" s="56" t="s">
        <v>894</v>
      </c>
      <c r="C308" s="24" t="s">
        <v>430</v>
      </c>
      <c r="D308" s="53" t="s">
        <v>432</v>
      </c>
      <c r="E308" s="54" t="s">
        <v>76</v>
      </c>
      <c r="F308" s="55">
        <v>1</v>
      </c>
      <c r="G308" s="60"/>
      <c r="H308" s="60">
        <v>0</v>
      </c>
    </row>
    <row r="309" spans="2:8" ht="28.5" customHeight="1" x14ac:dyDescent="0.25">
      <c r="B309" s="56"/>
      <c r="C309" s="24" t="s">
        <v>406</v>
      </c>
      <c r="D309" s="53"/>
      <c r="E309" s="54"/>
      <c r="F309" s="55"/>
      <c r="G309" s="60"/>
      <c r="H309" s="60"/>
    </row>
    <row r="310" spans="2:8" ht="28.5" customHeight="1" x14ac:dyDescent="0.25">
      <c r="B310" s="56" t="s">
        <v>895</v>
      </c>
      <c r="C310" s="24" t="s">
        <v>430</v>
      </c>
      <c r="D310" s="53" t="s">
        <v>433</v>
      </c>
      <c r="E310" s="54" t="s">
        <v>76</v>
      </c>
      <c r="F310" s="55">
        <v>68</v>
      </c>
      <c r="G310" s="60"/>
      <c r="H310" s="60">
        <v>0</v>
      </c>
    </row>
    <row r="311" spans="2:8" ht="28.5" customHeight="1" x14ac:dyDescent="0.25">
      <c r="B311" s="56"/>
      <c r="C311" s="24" t="s">
        <v>406</v>
      </c>
      <c r="D311" s="53"/>
      <c r="E311" s="54"/>
      <c r="F311" s="55"/>
      <c r="G311" s="60"/>
      <c r="H311" s="60"/>
    </row>
    <row r="312" spans="2:8" ht="28.5" customHeight="1" x14ac:dyDescent="0.25">
      <c r="B312" s="56" t="s">
        <v>896</v>
      </c>
      <c r="C312" s="24" t="s">
        <v>430</v>
      </c>
      <c r="D312" s="53" t="s">
        <v>434</v>
      </c>
      <c r="E312" s="54" t="s">
        <v>76</v>
      </c>
      <c r="F312" s="55">
        <v>17</v>
      </c>
      <c r="G312" s="60"/>
      <c r="H312" s="60">
        <v>0</v>
      </c>
    </row>
    <row r="313" spans="2:8" ht="28.5" customHeight="1" x14ac:dyDescent="0.25">
      <c r="B313" s="56"/>
      <c r="C313" s="24" t="s">
        <v>406</v>
      </c>
      <c r="D313" s="53"/>
      <c r="E313" s="54"/>
      <c r="F313" s="55"/>
      <c r="G313" s="60"/>
      <c r="H313" s="60"/>
    </row>
    <row r="314" spans="2:8" ht="28.5" customHeight="1" x14ac:dyDescent="0.25">
      <c r="B314" s="56" t="s">
        <v>897</v>
      </c>
      <c r="C314" s="24" t="s">
        <v>430</v>
      </c>
      <c r="D314" s="53" t="s">
        <v>1156</v>
      </c>
      <c r="E314" s="54" t="s">
        <v>76</v>
      </c>
      <c r="F314" s="55">
        <v>10</v>
      </c>
      <c r="G314" s="60"/>
      <c r="H314" s="60">
        <v>0</v>
      </c>
    </row>
    <row r="315" spans="2:8" ht="28.5" customHeight="1" x14ac:dyDescent="0.25">
      <c r="B315" s="56"/>
      <c r="C315" s="24" t="s">
        <v>406</v>
      </c>
      <c r="D315" s="53"/>
      <c r="E315" s="54"/>
      <c r="F315" s="55"/>
      <c r="G315" s="60"/>
      <c r="H315" s="60"/>
    </row>
    <row r="316" spans="2:8" ht="28.5" customHeight="1" x14ac:dyDescent="0.25">
      <c r="B316" s="56" t="s">
        <v>898</v>
      </c>
      <c r="C316" s="24" t="s">
        <v>435</v>
      </c>
      <c r="D316" s="53" t="s">
        <v>436</v>
      </c>
      <c r="E316" s="54" t="s">
        <v>76</v>
      </c>
      <c r="F316" s="55">
        <v>25</v>
      </c>
      <c r="G316" s="60"/>
      <c r="H316" s="60">
        <v>0</v>
      </c>
    </row>
    <row r="317" spans="2:8" ht="28.5" customHeight="1" x14ac:dyDescent="0.25">
      <c r="B317" s="56"/>
      <c r="C317" s="24" t="s">
        <v>406</v>
      </c>
      <c r="D317" s="53"/>
      <c r="E317" s="54"/>
      <c r="F317" s="55"/>
      <c r="G317" s="60"/>
      <c r="H317" s="60"/>
    </row>
    <row r="318" spans="2:8" ht="30" customHeight="1" x14ac:dyDescent="0.25">
      <c r="B318" s="56" t="s">
        <v>899</v>
      </c>
      <c r="C318" s="24" t="s">
        <v>437</v>
      </c>
      <c r="D318" s="53" t="s">
        <v>438</v>
      </c>
      <c r="E318" s="54" t="s">
        <v>76</v>
      </c>
      <c r="F318" s="55">
        <v>1</v>
      </c>
      <c r="G318" s="60"/>
      <c r="H318" s="60">
        <v>0</v>
      </c>
    </row>
    <row r="319" spans="2:8" ht="30" customHeight="1" x14ac:dyDescent="0.25">
      <c r="B319" s="56"/>
      <c r="C319" s="24" t="s">
        <v>406</v>
      </c>
      <c r="D319" s="53"/>
      <c r="E319" s="54"/>
      <c r="F319" s="55"/>
      <c r="G319" s="60"/>
      <c r="H319" s="60"/>
    </row>
    <row r="320" spans="2:8" ht="30" customHeight="1" x14ac:dyDescent="0.25">
      <c r="B320" s="56" t="s">
        <v>900</v>
      </c>
      <c r="C320" s="24" t="s">
        <v>439</v>
      </c>
      <c r="D320" s="53" t="s">
        <v>440</v>
      </c>
      <c r="E320" s="54" t="s">
        <v>75</v>
      </c>
      <c r="F320" s="55">
        <v>48</v>
      </c>
      <c r="G320" s="60"/>
      <c r="H320" s="60">
        <v>0</v>
      </c>
    </row>
    <row r="321" spans="2:8" ht="30" customHeight="1" x14ac:dyDescent="0.25">
      <c r="B321" s="56"/>
      <c r="C321" s="24" t="s">
        <v>406</v>
      </c>
      <c r="D321" s="53"/>
      <c r="E321" s="54"/>
      <c r="F321" s="55"/>
      <c r="G321" s="60"/>
      <c r="H321" s="60"/>
    </row>
    <row r="322" spans="2:8" ht="30" customHeight="1" x14ac:dyDescent="0.25">
      <c r="B322" s="56" t="s">
        <v>901</v>
      </c>
      <c r="C322" s="24" t="s">
        <v>439</v>
      </c>
      <c r="D322" s="53" t="s">
        <v>441</v>
      </c>
      <c r="E322" s="54" t="s">
        <v>75</v>
      </c>
      <c r="F322" s="55">
        <v>9</v>
      </c>
      <c r="G322" s="60"/>
      <c r="H322" s="60">
        <v>0</v>
      </c>
    </row>
    <row r="323" spans="2:8" ht="30" customHeight="1" x14ac:dyDescent="0.25">
      <c r="B323" s="56"/>
      <c r="C323" s="24" t="s">
        <v>406</v>
      </c>
      <c r="D323" s="53"/>
      <c r="E323" s="54"/>
      <c r="F323" s="55"/>
      <c r="G323" s="60"/>
      <c r="H323" s="60"/>
    </row>
    <row r="324" spans="2:8" ht="30" customHeight="1" x14ac:dyDescent="0.25">
      <c r="B324" s="56" t="s">
        <v>902</v>
      </c>
      <c r="C324" s="24" t="s">
        <v>439</v>
      </c>
      <c r="D324" s="53" t="s">
        <v>442</v>
      </c>
      <c r="E324" s="54" t="s">
        <v>75</v>
      </c>
      <c r="F324" s="55">
        <v>12</v>
      </c>
      <c r="G324" s="60"/>
      <c r="H324" s="60">
        <v>0</v>
      </c>
    </row>
    <row r="325" spans="2:8" ht="30" customHeight="1" x14ac:dyDescent="0.25">
      <c r="B325" s="56"/>
      <c r="C325" s="24" t="s">
        <v>406</v>
      </c>
      <c r="D325" s="53"/>
      <c r="E325" s="54"/>
      <c r="F325" s="55"/>
      <c r="G325" s="60"/>
      <c r="H325" s="60"/>
    </row>
    <row r="326" spans="2:8" ht="30" customHeight="1" x14ac:dyDescent="0.25">
      <c r="B326" s="56" t="s">
        <v>903</v>
      </c>
      <c r="C326" s="24" t="s">
        <v>439</v>
      </c>
      <c r="D326" s="53" t="s">
        <v>443</v>
      </c>
      <c r="E326" s="54" t="s">
        <v>75</v>
      </c>
      <c r="F326" s="55">
        <v>16</v>
      </c>
      <c r="G326" s="60"/>
      <c r="H326" s="60">
        <v>0</v>
      </c>
    </row>
    <row r="327" spans="2:8" ht="30" customHeight="1" x14ac:dyDescent="0.25">
      <c r="B327" s="56"/>
      <c r="C327" s="24" t="s">
        <v>406</v>
      </c>
      <c r="D327" s="53"/>
      <c r="E327" s="54"/>
      <c r="F327" s="55"/>
      <c r="G327" s="60"/>
      <c r="H327" s="60"/>
    </row>
    <row r="328" spans="2:8" ht="30" customHeight="1" x14ac:dyDescent="0.25">
      <c r="B328" s="56" t="s">
        <v>904</v>
      </c>
      <c r="C328" s="24" t="s">
        <v>439</v>
      </c>
      <c r="D328" s="53" t="s">
        <v>444</v>
      </c>
      <c r="E328" s="54" t="s">
        <v>75</v>
      </c>
      <c r="F328" s="55">
        <v>24</v>
      </c>
      <c r="G328" s="60"/>
      <c r="H328" s="60">
        <v>0</v>
      </c>
    </row>
    <row r="329" spans="2:8" ht="30" customHeight="1" x14ac:dyDescent="0.25">
      <c r="B329" s="56"/>
      <c r="C329" s="24" t="s">
        <v>406</v>
      </c>
      <c r="D329" s="53"/>
      <c r="E329" s="54"/>
      <c r="F329" s="55"/>
      <c r="G329" s="60"/>
      <c r="H329" s="60"/>
    </row>
    <row r="330" spans="2:8" ht="30" customHeight="1" x14ac:dyDescent="0.25">
      <c r="B330" s="56" t="s">
        <v>905</v>
      </c>
      <c r="C330" s="24" t="s">
        <v>439</v>
      </c>
      <c r="D330" s="53" t="s">
        <v>445</v>
      </c>
      <c r="E330" s="54" t="s">
        <v>75</v>
      </c>
      <c r="F330" s="55">
        <v>15</v>
      </c>
      <c r="G330" s="60"/>
      <c r="H330" s="60">
        <v>0</v>
      </c>
    </row>
    <row r="331" spans="2:8" ht="30" customHeight="1" x14ac:dyDescent="0.25">
      <c r="B331" s="56"/>
      <c r="C331" s="24" t="s">
        <v>406</v>
      </c>
      <c r="D331" s="53"/>
      <c r="E331" s="54"/>
      <c r="F331" s="55"/>
      <c r="G331" s="60"/>
      <c r="H331" s="60"/>
    </row>
    <row r="332" spans="2:8" ht="30" customHeight="1" x14ac:dyDescent="0.25">
      <c r="B332" s="56" t="s">
        <v>906</v>
      </c>
      <c r="C332" s="24" t="s">
        <v>439</v>
      </c>
      <c r="D332" s="53" t="s">
        <v>446</v>
      </c>
      <c r="E332" s="54" t="s">
        <v>75</v>
      </c>
      <c r="F332" s="55">
        <v>5</v>
      </c>
      <c r="G332" s="60"/>
      <c r="H332" s="60">
        <v>0</v>
      </c>
    </row>
    <row r="333" spans="2:8" ht="30" customHeight="1" x14ac:dyDescent="0.25">
      <c r="B333" s="56"/>
      <c r="C333" s="24" t="s">
        <v>406</v>
      </c>
      <c r="D333" s="53"/>
      <c r="E333" s="54"/>
      <c r="F333" s="55"/>
      <c r="G333" s="60"/>
      <c r="H333" s="60"/>
    </row>
    <row r="334" spans="2:8" ht="30" customHeight="1" x14ac:dyDescent="0.25">
      <c r="B334" s="56" t="s">
        <v>907</v>
      </c>
      <c r="C334" s="24" t="s">
        <v>439</v>
      </c>
      <c r="D334" s="53" t="s">
        <v>447</v>
      </c>
      <c r="E334" s="54" t="s">
        <v>75</v>
      </c>
      <c r="F334" s="55">
        <v>12</v>
      </c>
      <c r="G334" s="60"/>
      <c r="H334" s="60">
        <v>0</v>
      </c>
    </row>
    <row r="335" spans="2:8" ht="30" customHeight="1" x14ac:dyDescent="0.25">
      <c r="B335" s="56"/>
      <c r="C335" s="24" t="s">
        <v>406</v>
      </c>
      <c r="D335" s="53"/>
      <c r="E335" s="54"/>
      <c r="F335" s="55"/>
      <c r="G335" s="60"/>
      <c r="H335" s="60"/>
    </row>
    <row r="336" spans="2:8" ht="30" customHeight="1" x14ac:dyDescent="0.25">
      <c r="B336" s="56" t="s">
        <v>908</v>
      </c>
      <c r="C336" s="24" t="s">
        <v>439</v>
      </c>
      <c r="D336" s="53" t="s">
        <v>448</v>
      </c>
      <c r="E336" s="54" t="s">
        <v>75</v>
      </c>
      <c r="F336" s="55">
        <v>1</v>
      </c>
      <c r="G336" s="60"/>
      <c r="H336" s="60">
        <v>0</v>
      </c>
    </row>
    <row r="337" spans="2:8" ht="30" customHeight="1" x14ac:dyDescent="0.25">
      <c r="B337" s="56"/>
      <c r="C337" s="24" t="s">
        <v>406</v>
      </c>
      <c r="D337" s="53"/>
      <c r="E337" s="54"/>
      <c r="F337" s="55"/>
      <c r="G337" s="60"/>
      <c r="H337" s="60"/>
    </row>
    <row r="338" spans="2:8" ht="30" customHeight="1" x14ac:dyDescent="0.25">
      <c r="B338" s="56" t="s">
        <v>911</v>
      </c>
      <c r="C338" s="24" t="s">
        <v>439</v>
      </c>
      <c r="D338" s="53" t="s">
        <v>449</v>
      </c>
      <c r="E338" s="54" t="s">
        <v>75</v>
      </c>
      <c r="F338" s="55">
        <v>2</v>
      </c>
      <c r="G338" s="60"/>
      <c r="H338" s="60">
        <v>0</v>
      </c>
    </row>
    <row r="339" spans="2:8" ht="30" customHeight="1" x14ac:dyDescent="0.25">
      <c r="B339" s="56"/>
      <c r="C339" s="24" t="s">
        <v>406</v>
      </c>
      <c r="D339" s="53"/>
      <c r="E339" s="54"/>
      <c r="F339" s="55"/>
      <c r="G339" s="60"/>
      <c r="H339" s="60"/>
    </row>
    <row r="340" spans="2:8" ht="30" customHeight="1" x14ac:dyDescent="0.25">
      <c r="B340" s="56" t="s">
        <v>909</v>
      </c>
      <c r="C340" s="24" t="s">
        <v>439</v>
      </c>
      <c r="D340" s="53" t="s">
        <v>450</v>
      </c>
      <c r="E340" s="54" t="s">
        <v>75</v>
      </c>
      <c r="F340" s="55">
        <v>7</v>
      </c>
      <c r="G340" s="60"/>
      <c r="H340" s="60">
        <v>0</v>
      </c>
    </row>
    <row r="341" spans="2:8" ht="30" customHeight="1" x14ac:dyDescent="0.25">
      <c r="B341" s="56"/>
      <c r="C341" s="24" t="s">
        <v>406</v>
      </c>
      <c r="D341" s="53"/>
      <c r="E341" s="54"/>
      <c r="F341" s="55"/>
      <c r="G341" s="60"/>
      <c r="H341" s="60"/>
    </row>
    <row r="342" spans="2:8" ht="30" customHeight="1" x14ac:dyDescent="0.25">
      <c r="B342" s="56" t="s">
        <v>910</v>
      </c>
      <c r="C342" s="24" t="s">
        <v>439</v>
      </c>
      <c r="D342" s="53" t="s">
        <v>451</v>
      </c>
      <c r="E342" s="54" t="s">
        <v>75</v>
      </c>
      <c r="F342" s="55">
        <v>3</v>
      </c>
      <c r="G342" s="60"/>
      <c r="H342" s="60">
        <v>0</v>
      </c>
    </row>
    <row r="343" spans="2:8" ht="30" customHeight="1" x14ac:dyDescent="0.25">
      <c r="B343" s="56"/>
      <c r="C343" s="24" t="s">
        <v>406</v>
      </c>
      <c r="D343" s="53"/>
      <c r="E343" s="54"/>
      <c r="F343" s="55"/>
      <c r="G343" s="60"/>
      <c r="H343" s="60"/>
    </row>
    <row r="344" spans="2:8" ht="20.25" customHeight="1" x14ac:dyDescent="0.25">
      <c r="B344" s="16" t="s">
        <v>912</v>
      </c>
      <c r="C344" s="24" t="s">
        <v>257</v>
      </c>
      <c r="D344" s="24" t="s">
        <v>258</v>
      </c>
      <c r="E344" s="25" t="s">
        <v>22</v>
      </c>
      <c r="F344" s="29">
        <v>0.98</v>
      </c>
      <c r="G344" s="45"/>
      <c r="H344" s="45">
        <f t="shared" ref="H344:H346" si="16">F344*G344</f>
        <v>0</v>
      </c>
    </row>
    <row r="345" spans="2:8" ht="20.25" customHeight="1" x14ac:dyDescent="0.25">
      <c r="B345" s="16" t="s">
        <v>913</v>
      </c>
      <c r="C345" s="24" t="s">
        <v>259</v>
      </c>
      <c r="D345" s="24" t="s">
        <v>260</v>
      </c>
      <c r="E345" s="25" t="s">
        <v>62</v>
      </c>
      <c r="F345" s="29">
        <v>980</v>
      </c>
      <c r="G345" s="45"/>
      <c r="H345" s="45">
        <f t="shared" si="16"/>
        <v>0</v>
      </c>
    </row>
    <row r="346" spans="2:8" ht="19.5" customHeight="1" x14ac:dyDescent="0.25">
      <c r="B346" s="16" t="s">
        <v>914</v>
      </c>
      <c r="C346" s="24"/>
      <c r="D346" s="24" t="s">
        <v>452</v>
      </c>
      <c r="E346" s="25" t="s">
        <v>279</v>
      </c>
      <c r="F346" s="29">
        <v>1</v>
      </c>
      <c r="G346" s="45"/>
      <c r="H346" s="45">
        <f t="shared" si="16"/>
        <v>0</v>
      </c>
    </row>
    <row r="347" spans="2:8" x14ac:dyDescent="0.25">
      <c r="B347" s="10" t="s">
        <v>871</v>
      </c>
      <c r="C347" s="11">
        <v>573</v>
      </c>
      <c r="D347" s="11" t="s">
        <v>453</v>
      </c>
      <c r="E347" s="12"/>
      <c r="F347" s="34"/>
      <c r="G347" s="44"/>
      <c r="H347" s="44"/>
    </row>
    <row r="348" spans="2:8" ht="24.75" customHeight="1" x14ac:dyDescent="0.25">
      <c r="B348" s="56" t="s">
        <v>964</v>
      </c>
      <c r="C348" s="24" t="s">
        <v>454</v>
      </c>
      <c r="D348" s="53" t="s">
        <v>455</v>
      </c>
      <c r="E348" s="54" t="s">
        <v>62</v>
      </c>
      <c r="F348" s="55">
        <v>16</v>
      </c>
      <c r="G348" s="60"/>
      <c r="H348" s="60">
        <v>0</v>
      </c>
    </row>
    <row r="349" spans="2:8" ht="24.75" customHeight="1" x14ac:dyDescent="0.25">
      <c r="B349" s="56"/>
      <c r="C349" s="24" t="s">
        <v>406</v>
      </c>
      <c r="D349" s="53"/>
      <c r="E349" s="54"/>
      <c r="F349" s="55"/>
      <c r="G349" s="60"/>
      <c r="H349" s="60"/>
    </row>
    <row r="350" spans="2:8" ht="24.75" customHeight="1" x14ac:dyDescent="0.25">
      <c r="B350" s="56" t="s">
        <v>965</v>
      </c>
      <c r="C350" s="24" t="s">
        <v>456</v>
      </c>
      <c r="D350" s="53" t="s">
        <v>457</v>
      </c>
      <c r="E350" s="54" t="s">
        <v>62</v>
      </c>
      <c r="F350" s="55">
        <v>120</v>
      </c>
      <c r="G350" s="60"/>
      <c r="H350" s="60">
        <v>0</v>
      </c>
    </row>
    <row r="351" spans="2:8" ht="24.75" customHeight="1" x14ac:dyDescent="0.25">
      <c r="B351" s="56"/>
      <c r="C351" s="24" t="s">
        <v>406</v>
      </c>
      <c r="D351" s="53"/>
      <c r="E351" s="54"/>
      <c r="F351" s="55"/>
      <c r="G351" s="60"/>
      <c r="H351" s="60"/>
    </row>
    <row r="352" spans="2:8" ht="24.75" customHeight="1" x14ac:dyDescent="0.25">
      <c r="B352" s="56" t="s">
        <v>966</v>
      </c>
      <c r="C352" s="24" t="s">
        <v>458</v>
      </c>
      <c r="D352" s="53" t="s">
        <v>459</v>
      </c>
      <c r="E352" s="54" t="s">
        <v>62</v>
      </c>
      <c r="F352" s="55">
        <v>150</v>
      </c>
      <c r="G352" s="60"/>
      <c r="H352" s="60">
        <v>0</v>
      </c>
    </row>
    <row r="353" spans="2:8" ht="24.75" customHeight="1" x14ac:dyDescent="0.25">
      <c r="B353" s="56"/>
      <c r="C353" s="24" t="s">
        <v>406</v>
      </c>
      <c r="D353" s="53"/>
      <c r="E353" s="54"/>
      <c r="F353" s="55"/>
      <c r="G353" s="60"/>
      <c r="H353" s="60"/>
    </row>
    <row r="354" spans="2:8" ht="24.75" customHeight="1" x14ac:dyDescent="0.25">
      <c r="B354" s="56" t="s">
        <v>967</v>
      </c>
      <c r="C354" s="24" t="s">
        <v>460</v>
      </c>
      <c r="D354" s="53" t="s">
        <v>461</v>
      </c>
      <c r="E354" s="54" t="s">
        <v>76</v>
      </c>
      <c r="F354" s="55">
        <v>120</v>
      </c>
      <c r="G354" s="60"/>
      <c r="H354" s="60">
        <v>0</v>
      </c>
    </row>
    <row r="355" spans="2:8" ht="24.75" customHeight="1" x14ac:dyDescent="0.25">
      <c r="B355" s="56"/>
      <c r="C355" s="24" t="s">
        <v>406</v>
      </c>
      <c r="D355" s="53"/>
      <c r="E355" s="54"/>
      <c r="F355" s="55"/>
      <c r="G355" s="60"/>
      <c r="H355" s="60"/>
    </row>
    <row r="356" spans="2:8" ht="24.75" customHeight="1" x14ac:dyDescent="0.25">
      <c r="B356" s="56" t="s">
        <v>968</v>
      </c>
      <c r="C356" s="24" t="s">
        <v>460</v>
      </c>
      <c r="D356" s="53" t="s">
        <v>462</v>
      </c>
      <c r="E356" s="54" t="s">
        <v>76</v>
      </c>
      <c r="F356" s="55">
        <v>35</v>
      </c>
      <c r="G356" s="60"/>
      <c r="H356" s="60">
        <v>0</v>
      </c>
    </row>
    <row r="357" spans="2:8" ht="24.75" customHeight="1" x14ac:dyDescent="0.25">
      <c r="B357" s="56"/>
      <c r="C357" s="24" t="s">
        <v>406</v>
      </c>
      <c r="D357" s="53"/>
      <c r="E357" s="54"/>
      <c r="F357" s="55"/>
      <c r="G357" s="60"/>
      <c r="H357" s="60"/>
    </row>
    <row r="358" spans="2:8" ht="24.75" customHeight="1" x14ac:dyDescent="0.25">
      <c r="B358" s="56" t="s">
        <v>969</v>
      </c>
      <c r="C358" s="24" t="s">
        <v>463</v>
      </c>
      <c r="D358" s="53" t="s">
        <v>464</v>
      </c>
      <c r="E358" s="54" t="s">
        <v>76</v>
      </c>
      <c r="F358" s="55">
        <v>6</v>
      </c>
      <c r="G358" s="60"/>
      <c r="H358" s="60">
        <v>0</v>
      </c>
    </row>
    <row r="359" spans="2:8" ht="24.75" customHeight="1" x14ac:dyDescent="0.25">
      <c r="B359" s="56"/>
      <c r="C359" s="24" t="s">
        <v>406</v>
      </c>
      <c r="D359" s="53"/>
      <c r="E359" s="54"/>
      <c r="F359" s="55"/>
      <c r="G359" s="60"/>
      <c r="H359" s="60"/>
    </row>
    <row r="360" spans="2:8" ht="24.75" customHeight="1" x14ac:dyDescent="0.25">
      <c r="B360" s="56" t="s">
        <v>970</v>
      </c>
      <c r="C360" s="24" t="s">
        <v>463</v>
      </c>
      <c r="D360" s="53" t="s">
        <v>465</v>
      </c>
      <c r="E360" s="54" t="s">
        <v>76</v>
      </c>
      <c r="F360" s="55">
        <v>4</v>
      </c>
      <c r="G360" s="60"/>
      <c r="H360" s="60">
        <v>0</v>
      </c>
    </row>
    <row r="361" spans="2:8" ht="24.75" customHeight="1" x14ac:dyDescent="0.25">
      <c r="B361" s="56"/>
      <c r="C361" s="24" t="s">
        <v>406</v>
      </c>
      <c r="D361" s="53"/>
      <c r="E361" s="54"/>
      <c r="F361" s="55"/>
      <c r="G361" s="60"/>
      <c r="H361" s="60"/>
    </row>
    <row r="362" spans="2:8" ht="24.75" customHeight="1" x14ac:dyDescent="0.25">
      <c r="B362" s="56" t="s">
        <v>971</v>
      </c>
      <c r="C362" s="24" t="s">
        <v>466</v>
      </c>
      <c r="D362" s="53" t="s">
        <v>467</v>
      </c>
      <c r="E362" s="54" t="s">
        <v>75</v>
      </c>
      <c r="F362" s="55">
        <v>1</v>
      </c>
      <c r="G362" s="60"/>
      <c r="H362" s="60">
        <v>0</v>
      </c>
    </row>
    <row r="363" spans="2:8" ht="24.75" customHeight="1" x14ac:dyDescent="0.25">
      <c r="B363" s="56"/>
      <c r="C363" s="24" t="s">
        <v>406</v>
      </c>
      <c r="D363" s="53"/>
      <c r="E363" s="54"/>
      <c r="F363" s="55"/>
      <c r="G363" s="60"/>
      <c r="H363" s="60"/>
    </row>
    <row r="364" spans="2:8" ht="21.75" customHeight="1" x14ac:dyDescent="0.25">
      <c r="B364" s="16" t="s">
        <v>972</v>
      </c>
      <c r="C364" s="24"/>
      <c r="D364" s="24" t="s">
        <v>452</v>
      </c>
      <c r="E364" s="25" t="s">
        <v>279</v>
      </c>
      <c r="F364" s="29">
        <v>1</v>
      </c>
      <c r="G364" s="45"/>
      <c r="H364" s="45">
        <f t="shared" ref="H364" si="17">F364*G364</f>
        <v>0</v>
      </c>
    </row>
    <row r="365" spans="2:8" ht="20.25" customHeight="1" x14ac:dyDescent="0.25">
      <c r="B365" s="19" t="s">
        <v>1062</v>
      </c>
      <c r="C365" s="20">
        <v>3169</v>
      </c>
      <c r="D365" s="20" t="s">
        <v>395</v>
      </c>
      <c r="E365" s="21"/>
      <c r="F365" s="37"/>
      <c r="G365" s="49"/>
      <c r="H365" s="49"/>
    </row>
    <row r="366" spans="2:8" ht="29.25" customHeight="1" x14ac:dyDescent="0.25">
      <c r="B366" s="18" t="s">
        <v>1063</v>
      </c>
      <c r="C366" s="22" t="s">
        <v>396</v>
      </c>
      <c r="D366" s="22" t="s">
        <v>397</v>
      </c>
      <c r="E366" s="23" t="s">
        <v>76</v>
      </c>
      <c r="F366" s="35">
        <v>3</v>
      </c>
      <c r="G366" s="50"/>
      <c r="H366" s="50">
        <f t="shared" ref="H366:H369" si="18">F366*G366</f>
        <v>0</v>
      </c>
    </row>
    <row r="367" spans="2:8" ht="29.25" customHeight="1" x14ac:dyDescent="0.25">
      <c r="B367" s="18" t="s">
        <v>1064</v>
      </c>
      <c r="C367" s="22" t="s">
        <v>398</v>
      </c>
      <c r="D367" s="22" t="s">
        <v>399</v>
      </c>
      <c r="E367" s="23" t="s">
        <v>400</v>
      </c>
      <c r="F367" s="35">
        <v>3</v>
      </c>
      <c r="G367" s="50"/>
      <c r="H367" s="50">
        <f t="shared" si="18"/>
        <v>0</v>
      </c>
    </row>
    <row r="368" spans="2:8" ht="21.75" customHeight="1" x14ac:dyDescent="0.25">
      <c r="B368" s="18" t="s">
        <v>1065</v>
      </c>
      <c r="C368" s="22" t="s">
        <v>401</v>
      </c>
      <c r="D368" s="22" t="s">
        <v>402</v>
      </c>
      <c r="E368" s="23" t="s">
        <v>62</v>
      </c>
      <c r="F368" s="35">
        <v>90</v>
      </c>
      <c r="G368" s="50"/>
      <c r="H368" s="50">
        <f t="shared" si="18"/>
        <v>0</v>
      </c>
    </row>
    <row r="369" spans="2:8" ht="21.75" customHeight="1" x14ac:dyDescent="0.25">
      <c r="B369" s="18" t="s">
        <v>1066</v>
      </c>
      <c r="C369" s="22" t="s">
        <v>401</v>
      </c>
      <c r="D369" s="22" t="s">
        <v>403</v>
      </c>
      <c r="E369" s="23" t="s">
        <v>62</v>
      </c>
      <c r="F369" s="35">
        <v>120</v>
      </c>
      <c r="G369" s="50"/>
      <c r="H369" s="50">
        <f t="shared" si="18"/>
        <v>0</v>
      </c>
    </row>
    <row r="370" spans="2:8" ht="24" customHeight="1" x14ac:dyDescent="0.25">
      <c r="B370" s="63" t="s">
        <v>963</v>
      </c>
      <c r="C370" s="63"/>
      <c r="D370" s="63"/>
      <c r="E370" s="63"/>
      <c r="F370" s="63"/>
      <c r="G370" s="63"/>
      <c r="H370" s="47">
        <f>SUM(H158:H161,H163:H183,H185:H196,H198:H217,H219:H231,H234:H243,H245:H255,H257:H264,H366:H369,H266:H297,H298:H331,H332:H346,H348:H364)</f>
        <v>0</v>
      </c>
    </row>
    <row r="371" spans="2:8" x14ac:dyDescent="0.25">
      <c r="B371" s="7">
        <v>3</v>
      </c>
      <c r="C371" s="8" t="s">
        <v>468</v>
      </c>
      <c r="D371" s="8" t="s">
        <v>469</v>
      </c>
      <c r="E371" s="9"/>
      <c r="F371" s="33"/>
      <c r="G371" s="43"/>
      <c r="H371" s="43"/>
    </row>
    <row r="372" spans="2:8" x14ac:dyDescent="0.25">
      <c r="B372" s="10" t="s">
        <v>915</v>
      </c>
      <c r="C372" s="11" t="s">
        <v>470</v>
      </c>
      <c r="D372" s="11" t="s">
        <v>471</v>
      </c>
      <c r="E372" s="12"/>
      <c r="F372" s="34"/>
      <c r="G372" s="44"/>
      <c r="H372" s="44"/>
    </row>
    <row r="373" spans="2:8" ht="51" customHeight="1" x14ac:dyDescent="0.25">
      <c r="B373" s="16" t="s">
        <v>919</v>
      </c>
      <c r="C373" s="24" t="s">
        <v>472</v>
      </c>
      <c r="D373" s="24" t="s">
        <v>473</v>
      </c>
      <c r="E373" s="25" t="s">
        <v>22</v>
      </c>
      <c r="F373" s="29">
        <v>286.64999999999998</v>
      </c>
      <c r="G373" s="45"/>
      <c r="H373" s="45">
        <f t="shared" ref="H373:H384" si="19">F373*G373</f>
        <v>0</v>
      </c>
    </row>
    <row r="374" spans="2:8" ht="30" customHeight="1" x14ac:dyDescent="0.25">
      <c r="B374" s="16" t="s">
        <v>920</v>
      </c>
      <c r="C374" s="24" t="s">
        <v>474</v>
      </c>
      <c r="D374" s="24" t="s">
        <v>475</v>
      </c>
      <c r="E374" s="25" t="s">
        <v>22</v>
      </c>
      <c r="F374" s="29">
        <v>273</v>
      </c>
      <c r="G374" s="45"/>
      <c r="H374" s="45">
        <f t="shared" si="19"/>
        <v>0</v>
      </c>
    </row>
    <row r="375" spans="2:8" ht="30" customHeight="1" x14ac:dyDescent="0.25">
      <c r="B375" s="16" t="s">
        <v>921</v>
      </c>
      <c r="C375" s="24" t="s">
        <v>476</v>
      </c>
      <c r="D375" s="24" t="s">
        <v>477</v>
      </c>
      <c r="E375" s="25" t="s">
        <v>22</v>
      </c>
      <c r="F375" s="29">
        <v>6.8250000000000002</v>
      </c>
      <c r="G375" s="45"/>
      <c r="H375" s="45">
        <f t="shared" si="19"/>
        <v>0</v>
      </c>
    </row>
    <row r="376" spans="2:8" ht="30" customHeight="1" x14ac:dyDescent="0.25">
      <c r="B376" s="16" t="s">
        <v>922</v>
      </c>
      <c r="C376" s="24" t="s">
        <v>478</v>
      </c>
      <c r="D376" s="24" t="s">
        <v>479</v>
      </c>
      <c r="E376" s="25" t="s">
        <v>62</v>
      </c>
      <c r="F376" s="29">
        <v>91</v>
      </c>
      <c r="G376" s="45"/>
      <c r="H376" s="45">
        <f t="shared" si="19"/>
        <v>0</v>
      </c>
    </row>
    <row r="377" spans="2:8" ht="29.25" customHeight="1" x14ac:dyDescent="0.25">
      <c r="B377" s="16" t="s">
        <v>923</v>
      </c>
      <c r="C377" s="24" t="s">
        <v>480</v>
      </c>
      <c r="D377" s="24" t="s">
        <v>481</v>
      </c>
      <c r="E377" s="25" t="s">
        <v>62</v>
      </c>
      <c r="F377" s="29">
        <v>91</v>
      </c>
      <c r="G377" s="45"/>
      <c r="H377" s="45">
        <f t="shared" si="19"/>
        <v>0</v>
      </c>
    </row>
    <row r="378" spans="2:8" ht="32.25" customHeight="1" x14ac:dyDescent="0.25">
      <c r="B378" s="16" t="s">
        <v>924</v>
      </c>
      <c r="C378" s="24" t="s">
        <v>482</v>
      </c>
      <c r="D378" s="24" t="s">
        <v>483</v>
      </c>
      <c r="E378" s="25" t="s">
        <v>73</v>
      </c>
      <c r="F378" s="29">
        <v>2</v>
      </c>
      <c r="G378" s="45"/>
      <c r="H378" s="45">
        <f t="shared" si="19"/>
        <v>0</v>
      </c>
    </row>
    <row r="379" spans="2:8" ht="30" customHeight="1" x14ac:dyDescent="0.25">
      <c r="B379" s="16" t="s">
        <v>925</v>
      </c>
      <c r="C379" s="24" t="s">
        <v>484</v>
      </c>
      <c r="D379" s="24" t="s">
        <v>485</v>
      </c>
      <c r="E379" s="25" t="s">
        <v>486</v>
      </c>
      <c r="F379" s="29">
        <v>1</v>
      </c>
      <c r="G379" s="45"/>
      <c r="H379" s="45">
        <f t="shared" si="19"/>
        <v>0</v>
      </c>
    </row>
    <row r="380" spans="2:8" ht="31.5" customHeight="1" x14ac:dyDescent="0.25">
      <c r="B380" s="16" t="s">
        <v>926</v>
      </c>
      <c r="C380" s="24" t="s">
        <v>487</v>
      </c>
      <c r="D380" s="24" t="s">
        <v>488</v>
      </c>
      <c r="E380" s="25" t="s">
        <v>489</v>
      </c>
      <c r="F380" s="29">
        <v>-1</v>
      </c>
      <c r="G380" s="45"/>
      <c r="H380" s="45">
        <f t="shared" si="19"/>
        <v>0</v>
      </c>
    </row>
    <row r="381" spans="2:8" ht="30.75" customHeight="1" x14ac:dyDescent="0.25">
      <c r="B381" s="16" t="s">
        <v>927</v>
      </c>
      <c r="C381" s="24" t="s">
        <v>490</v>
      </c>
      <c r="D381" s="24" t="s">
        <v>491</v>
      </c>
      <c r="E381" s="25" t="s">
        <v>492</v>
      </c>
      <c r="F381" s="29">
        <v>2</v>
      </c>
      <c r="G381" s="45"/>
      <c r="H381" s="45">
        <f t="shared" si="19"/>
        <v>0</v>
      </c>
    </row>
    <row r="382" spans="2:8" ht="35.25" customHeight="1" x14ac:dyDescent="0.25">
      <c r="B382" s="16" t="s">
        <v>928</v>
      </c>
      <c r="C382" s="24" t="s">
        <v>493</v>
      </c>
      <c r="D382" s="24" t="s">
        <v>494</v>
      </c>
      <c r="E382" s="25" t="s">
        <v>73</v>
      </c>
      <c r="F382" s="29">
        <v>1</v>
      </c>
      <c r="G382" s="45"/>
      <c r="H382" s="45">
        <f t="shared" si="19"/>
        <v>0</v>
      </c>
    </row>
    <row r="383" spans="2:8" ht="27" customHeight="1" x14ac:dyDescent="0.25">
      <c r="B383" s="16" t="s">
        <v>1187</v>
      </c>
      <c r="C383" s="24" t="s">
        <v>1067</v>
      </c>
      <c r="D383" s="24" t="s">
        <v>1068</v>
      </c>
      <c r="E383" s="25" t="s">
        <v>75</v>
      </c>
      <c r="F383" s="29">
        <v>1</v>
      </c>
      <c r="G383" s="45"/>
      <c r="H383" s="45">
        <f t="shared" si="19"/>
        <v>0</v>
      </c>
    </row>
    <row r="384" spans="2:8" ht="39" customHeight="1" x14ac:dyDescent="0.25">
      <c r="B384" s="16" t="s">
        <v>1188</v>
      </c>
      <c r="C384" s="24" t="s">
        <v>1069</v>
      </c>
      <c r="D384" s="24" t="s">
        <v>1070</v>
      </c>
      <c r="E384" s="25" t="s">
        <v>35</v>
      </c>
      <c r="F384" s="29">
        <v>2.5499999999999998</v>
      </c>
      <c r="G384" s="45"/>
      <c r="H384" s="45">
        <f t="shared" si="19"/>
        <v>0</v>
      </c>
    </row>
    <row r="385" spans="2:8" x14ac:dyDescent="0.25">
      <c r="B385" s="10" t="s">
        <v>916</v>
      </c>
      <c r="C385" s="11" t="s">
        <v>495</v>
      </c>
      <c r="D385" s="11" t="s">
        <v>496</v>
      </c>
      <c r="E385" s="12"/>
      <c r="F385" s="34"/>
      <c r="G385" s="44"/>
      <c r="H385" s="44"/>
    </row>
    <row r="386" spans="2:8" ht="52.5" customHeight="1" x14ac:dyDescent="0.25">
      <c r="B386" s="16" t="s">
        <v>929</v>
      </c>
      <c r="C386" s="24" t="s">
        <v>472</v>
      </c>
      <c r="D386" s="24" t="s">
        <v>473</v>
      </c>
      <c r="E386" s="25" t="s">
        <v>22</v>
      </c>
      <c r="F386" s="29">
        <v>155.52000000000001</v>
      </c>
      <c r="G386" s="45"/>
      <c r="H386" s="45">
        <f t="shared" ref="H386:H399" si="20">F386*G386</f>
        <v>0</v>
      </c>
    </row>
    <row r="387" spans="2:8" ht="28.5" customHeight="1" x14ac:dyDescent="0.25">
      <c r="B387" s="16" t="s">
        <v>930</v>
      </c>
      <c r="C387" s="24" t="s">
        <v>474</v>
      </c>
      <c r="D387" s="24" t="s">
        <v>475</v>
      </c>
      <c r="E387" s="25" t="s">
        <v>22</v>
      </c>
      <c r="F387" s="29">
        <v>145.80000000000001</v>
      </c>
      <c r="G387" s="45"/>
      <c r="H387" s="45">
        <f t="shared" si="20"/>
        <v>0</v>
      </c>
    </row>
    <row r="388" spans="2:8" ht="38.25" customHeight="1" x14ac:dyDescent="0.25">
      <c r="B388" s="16" t="s">
        <v>931</v>
      </c>
      <c r="C388" s="24" t="s">
        <v>497</v>
      </c>
      <c r="D388" s="24" t="s">
        <v>498</v>
      </c>
      <c r="E388" s="25" t="s">
        <v>75</v>
      </c>
      <c r="F388" s="29">
        <v>1</v>
      </c>
      <c r="G388" s="45"/>
      <c r="H388" s="45">
        <f t="shared" si="20"/>
        <v>0</v>
      </c>
    </row>
    <row r="389" spans="2:8" ht="29.25" customHeight="1" x14ac:dyDescent="0.25">
      <c r="B389" s="16" t="s">
        <v>932</v>
      </c>
      <c r="C389" s="24" t="s">
        <v>499</v>
      </c>
      <c r="D389" s="24" t="s">
        <v>500</v>
      </c>
      <c r="E389" s="25" t="s">
        <v>76</v>
      </c>
      <c r="F389" s="29">
        <v>1</v>
      </c>
      <c r="G389" s="45"/>
      <c r="H389" s="45">
        <f t="shared" si="20"/>
        <v>0</v>
      </c>
    </row>
    <row r="390" spans="2:8" ht="21" customHeight="1" x14ac:dyDescent="0.25">
      <c r="B390" s="16" t="s">
        <v>933</v>
      </c>
      <c r="C390" s="24" t="s">
        <v>74</v>
      </c>
      <c r="D390" s="24" t="s">
        <v>501</v>
      </c>
      <c r="E390" s="25" t="s">
        <v>502</v>
      </c>
      <c r="F390" s="29">
        <v>1</v>
      </c>
      <c r="G390" s="45"/>
      <c r="H390" s="45">
        <f t="shared" si="20"/>
        <v>0</v>
      </c>
    </row>
    <row r="391" spans="2:8" ht="40.5" customHeight="1" x14ac:dyDescent="0.25">
      <c r="B391" s="16" t="s">
        <v>934</v>
      </c>
      <c r="C391" s="24" t="s">
        <v>503</v>
      </c>
      <c r="D391" s="24" t="s">
        <v>504</v>
      </c>
      <c r="E391" s="25" t="s">
        <v>62</v>
      </c>
      <c r="F391" s="29">
        <v>81</v>
      </c>
      <c r="G391" s="45"/>
      <c r="H391" s="45">
        <f t="shared" si="20"/>
        <v>0</v>
      </c>
    </row>
    <row r="392" spans="2:8" ht="30.75" customHeight="1" x14ac:dyDescent="0.25">
      <c r="B392" s="16" t="s">
        <v>935</v>
      </c>
      <c r="C392" s="24" t="s">
        <v>505</v>
      </c>
      <c r="D392" s="24" t="s">
        <v>506</v>
      </c>
      <c r="E392" s="25" t="s">
        <v>76</v>
      </c>
      <c r="F392" s="29">
        <v>2</v>
      </c>
      <c r="G392" s="45"/>
      <c r="H392" s="45">
        <f t="shared" si="20"/>
        <v>0</v>
      </c>
    </row>
    <row r="393" spans="2:8" ht="32.25" customHeight="1" x14ac:dyDescent="0.25">
      <c r="B393" s="16" t="s">
        <v>936</v>
      </c>
      <c r="C393" s="24" t="s">
        <v>507</v>
      </c>
      <c r="D393" s="24" t="s">
        <v>508</v>
      </c>
      <c r="E393" s="25" t="s">
        <v>75</v>
      </c>
      <c r="F393" s="29">
        <v>1</v>
      </c>
      <c r="G393" s="45"/>
      <c r="H393" s="45">
        <f t="shared" si="20"/>
        <v>0</v>
      </c>
    </row>
    <row r="394" spans="2:8" ht="30" customHeight="1" x14ac:dyDescent="0.25">
      <c r="B394" s="16" t="s">
        <v>937</v>
      </c>
      <c r="C394" s="24" t="s">
        <v>509</v>
      </c>
      <c r="D394" s="24" t="s">
        <v>510</v>
      </c>
      <c r="E394" s="25" t="s">
        <v>76</v>
      </c>
      <c r="F394" s="29">
        <v>1</v>
      </c>
      <c r="G394" s="45"/>
      <c r="H394" s="45">
        <f t="shared" si="20"/>
        <v>0</v>
      </c>
    </row>
    <row r="395" spans="2:8" ht="30.75" customHeight="1" x14ac:dyDescent="0.25">
      <c r="B395" s="16" t="s">
        <v>938</v>
      </c>
      <c r="C395" s="24" t="s">
        <v>511</v>
      </c>
      <c r="D395" s="24" t="s">
        <v>512</v>
      </c>
      <c r="E395" s="25" t="s">
        <v>513</v>
      </c>
      <c r="F395" s="29">
        <v>0.42499999999999999</v>
      </c>
      <c r="G395" s="45"/>
      <c r="H395" s="45">
        <f t="shared" si="20"/>
        <v>0</v>
      </c>
    </row>
    <row r="396" spans="2:8" ht="34.5" customHeight="1" x14ac:dyDescent="0.25">
      <c r="B396" s="16" t="s">
        <v>939</v>
      </c>
      <c r="C396" s="24" t="s">
        <v>514</v>
      </c>
      <c r="D396" s="24" t="s">
        <v>515</v>
      </c>
      <c r="E396" s="25" t="s">
        <v>513</v>
      </c>
      <c r="F396" s="29">
        <v>0.5</v>
      </c>
      <c r="G396" s="45"/>
      <c r="H396" s="45">
        <f t="shared" si="20"/>
        <v>0</v>
      </c>
    </row>
    <row r="397" spans="2:8" ht="29.25" customHeight="1" x14ac:dyDescent="0.25">
      <c r="B397" s="16" t="s">
        <v>940</v>
      </c>
      <c r="C397" s="24" t="s">
        <v>484</v>
      </c>
      <c r="D397" s="24" t="s">
        <v>516</v>
      </c>
      <c r="E397" s="25" t="s">
        <v>486</v>
      </c>
      <c r="F397" s="29">
        <v>1</v>
      </c>
      <c r="G397" s="45"/>
      <c r="H397" s="45">
        <f t="shared" si="20"/>
        <v>0</v>
      </c>
    </row>
    <row r="398" spans="2:8" ht="30" customHeight="1" x14ac:dyDescent="0.25">
      <c r="B398" s="16" t="s">
        <v>941</v>
      </c>
      <c r="C398" s="24" t="s">
        <v>487</v>
      </c>
      <c r="D398" s="24" t="s">
        <v>488</v>
      </c>
      <c r="E398" s="25" t="s">
        <v>489</v>
      </c>
      <c r="F398" s="29">
        <v>-2</v>
      </c>
      <c r="G398" s="45"/>
      <c r="H398" s="45">
        <f t="shared" si="20"/>
        <v>0</v>
      </c>
    </row>
    <row r="399" spans="2:8" ht="30" customHeight="1" x14ac:dyDescent="0.25">
      <c r="B399" s="16" t="s">
        <v>942</v>
      </c>
      <c r="C399" s="24" t="s">
        <v>517</v>
      </c>
      <c r="D399" s="24" t="s">
        <v>518</v>
      </c>
      <c r="E399" s="25" t="s">
        <v>76</v>
      </c>
      <c r="F399" s="29">
        <v>1</v>
      </c>
      <c r="G399" s="45"/>
      <c r="H399" s="45">
        <f t="shared" si="20"/>
        <v>0</v>
      </c>
    </row>
    <row r="400" spans="2:8" ht="29.25" customHeight="1" x14ac:dyDescent="0.25">
      <c r="B400" s="10" t="s">
        <v>917</v>
      </c>
      <c r="C400" s="11" t="s">
        <v>470</v>
      </c>
      <c r="D400" s="11" t="s">
        <v>519</v>
      </c>
      <c r="E400" s="12"/>
      <c r="F400" s="34"/>
      <c r="G400" s="44"/>
      <c r="H400" s="44"/>
    </row>
    <row r="401" spans="2:8" ht="50.25" customHeight="1" x14ac:dyDescent="0.25">
      <c r="B401" s="16" t="s">
        <v>943</v>
      </c>
      <c r="C401" s="24" t="s">
        <v>472</v>
      </c>
      <c r="D401" s="24" t="s">
        <v>473</v>
      </c>
      <c r="E401" s="25" t="s">
        <v>22</v>
      </c>
      <c r="F401" s="29">
        <v>162</v>
      </c>
      <c r="G401" s="45"/>
      <c r="H401" s="45">
        <f t="shared" ref="H401:H408" si="21">F401*G401</f>
        <v>0</v>
      </c>
    </row>
    <row r="402" spans="2:8" ht="30.75" customHeight="1" x14ac:dyDescent="0.25">
      <c r="B402" s="16" t="s">
        <v>944</v>
      </c>
      <c r="C402" s="24" t="s">
        <v>474</v>
      </c>
      <c r="D402" s="24" t="s">
        <v>475</v>
      </c>
      <c r="E402" s="25" t="s">
        <v>22</v>
      </c>
      <c r="F402" s="29">
        <v>162</v>
      </c>
      <c r="G402" s="45"/>
      <c r="H402" s="45">
        <f t="shared" si="21"/>
        <v>0</v>
      </c>
    </row>
    <row r="403" spans="2:8" ht="33" customHeight="1" x14ac:dyDescent="0.25">
      <c r="B403" s="16" t="s">
        <v>945</v>
      </c>
      <c r="C403" s="24" t="s">
        <v>520</v>
      </c>
      <c r="D403" s="24" t="s">
        <v>521</v>
      </c>
      <c r="E403" s="25" t="s">
        <v>75</v>
      </c>
      <c r="F403" s="29">
        <v>1</v>
      </c>
      <c r="G403" s="45"/>
      <c r="H403" s="45">
        <f t="shared" si="21"/>
        <v>0</v>
      </c>
    </row>
    <row r="404" spans="2:8" ht="29.25" customHeight="1" x14ac:dyDescent="0.25">
      <c r="B404" s="16" t="s">
        <v>946</v>
      </c>
      <c r="C404" s="24" t="s">
        <v>1071</v>
      </c>
      <c r="D404" s="24" t="s">
        <v>1072</v>
      </c>
      <c r="E404" s="25" t="s">
        <v>62</v>
      </c>
      <c r="F404" s="29">
        <v>135</v>
      </c>
      <c r="G404" s="45"/>
      <c r="H404" s="45">
        <f t="shared" si="21"/>
        <v>0</v>
      </c>
    </row>
    <row r="405" spans="2:8" ht="39" customHeight="1" x14ac:dyDescent="0.25">
      <c r="B405" s="16" t="s">
        <v>947</v>
      </c>
      <c r="C405" s="24" t="s">
        <v>522</v>
      </c>
      <c r="D405" s="24" t="s">
        <v>523</v>
      </c>
      <c r="E405" s="25" t="s">
        <v>75</v>
      </c>
      <c r="F405" s="29">
        <v>1</v>
      </c>
      <c r="G405" s="45"/>
      <c r="H405" s="45">
        <f t="shared" si="21"/>
        <v>0</v>
      </c>
    </row>
    <row r="406" spans="2:8" ht="28.5" customHeight="1" x14ac:dyDescent="0.25">
      <c r="B406" s="16" t="s">
        <v>948</v>
      </c>
      <c r="C406" s="24" t="s">
        <v>524</v>
      </c>
      <c r="D406" s="24" t="s">
        <v>525</v>
      </c>
      <c r="E406" s="25" t="s">
        <v>76</v>
      </c>
      <c r="F406" s="29">
        <v>2</v>
      </c>
      <c r="G406" s="45"/>
      <c r="H406" s="45">
        <f t="shared" si="21"/>
        <v>0</v>
      </c>
    </row>
    <row r="407" spans="2:8" ht="41.25" customHeight="1" x14ac:dyDescent="0.25">
      <c r="B407" s="16" t="s">
        <v>949</v>
      </c>
      <c r="C407" s="24" t="s">
        <v>526</v>
      </c>
      <c r="D407" s="24" t="s">
        <v>527</v>
      </c>
      <c r="E407" s="25" t="s">
        <v>528</v>
      </c>
      <c r="F407" s="29">
        <v>2</v>
      </c>
      <c r="G407" s="45"/>
      <c r="H407" s="45">
        <f t="shared" si="21"/>
        <v>0</v>
      </c>
    </row>
    <row r="408" spans="2:8" ht="39.75" customHeight="1" x14ac:dyDescent="0.25">
      <c r="B408" s="16" t="s">
        <v>950</v>
      </c>
      <c r="C408" s="24" t="s">
        <v>529</v>
      </c>
      <c r="D408" s="24" t="s">
        <v>530</v>
      </c>
      <c r="E408" s="25" t="s">
        <v>531</v>
      </c>
      <c r="F408" s="29">
        <v>1</v>
      </c>
      <c r="G408" s="45"/>
      <c r="H408" s="45">
        <f t="shared" si="21"/>
        <v>0</v>
      </c>
    </row>
    <row r="409" spans="2:8" x14ac:dyDescent="0.25">
      <c r="B409" s="10" t="s">
        <v>918</v>
      </c>
      <c r="C409" s="11">
        <v>662</v>
      </c>
      <c r="D409" s="11" t="s">
        <v>532</v>
      </c>
      <c r="E409" s="12"/>
      <c r="F409" s="34"/>
      <c r="G409" s="44"/>
      <c r="H409" s="44"/>
    </row>
    <row r="410" spans="2:8" x14ac:dyDescent="0.25">
      <c r="B410" s="13" t="s">
        <v>951</v>
      </c>
      <c r="C410" s="14">
        <v>663</v>
      </c>
      <c r="D410" s="14" t="s">
        <v>973</v>
      </c>
      <c r="E410" s="15"/>
      <c r="F410" s="36"/>
      <c r="G410" s="48"/>
      <c r="H410" s="48"/>
    </row>
    <row r="411" spans="2:8" ht="29.25" customHeight="1" x14ac:dyDescent="0.25">
      <c r="B411" s="16" t="s">
        <v>533</v>
      </c>
      <c r="C411" s="24" t="s">
        <v>534</v>
      </c>
      <c r="D411" s="24" t="s">
        <v>535</v>
      </c>
      <c r="E411" s="25" t="s">
        <v>12</v>
      </c>
      <c r="F411" s="29">
        <v>1</v>
      </c>
      <c r="G411" s="45"/>
      <c r="H411" s="45">
        <f t="shared" ref="H411:H420" si="22">F411*G411</f>
        <v>0</v>
      </c>
    </row>
    <row r="412" spans="2:8" ht="30.75" customHeight="1" x14ac:dyDescent="0.25">
      <c r="B412" s="16" t="s">
        <v>536</v>
      </c>
      <c r="C412" s="24" t="s">
        <v>537</v>
      </c>
      <c r="D412" s="24" t="s">
        <v>538</v>
      </c>
      <c r="E412" s="25" t="s">
        <v>22</v>
      </c>
      <c r="F412" s="29">
        <v>1</v>
      </c>
      <c r="G412" s="45"/>
      <c r="H412" s="45">
        <f t="shared" si="22"/>
        <v>0</v>
      </c>
    </row>
    <row r="413" spans="2:8" ht="51" customHeight="1" x14ac:dyDescent="0.25">
      <c r="B413" s="16" t="s">
        <v>539</v>
      </c>
      <c r="C413" s="24" t="s">
        <v>540</v>
      </c>
      <c r="D413" s="24" t="s">
        <v>541</v>
      </c>
      <c r="E413" s="25" t="s">
        <v>73</v>
      </c>
      <c r="F413" s="29">
        <v>16</v>
      </c>
      <c r="G413" s="45"/>
      <c r="H413" s="45">
        <f t="shared" si="22"/>
        <v>0</v>
      </c>
    </row>
    <row r="414" spans="2:8" ht="24.75" customHeight="1" x14ac:dyDescent="0.25">
      <c r="B414" s="16" t="s">
        <v>542</v>
      </c>
      <c r="C414" s="24" t="s">
        <v>534</v>
      </c>
      <c r="D414" s="24" t="s">
        <v>543</v>
      </c>
      <c r="E414" s="25" t="s">
        <v>12</v>
      </c>
      <c r="F414" s="29">
        <v>2</v>
      </c>
      <c r="G414" s="45"/>
      <c r="H414" s="45">
        <f t="shared" si="22"/>
        <v>0</v>
      </c>
    </row>
    <row r="415" spans="2:8" ht="24.75" customHeight="1" x14ac:dyDescent="0.25">
      <c r="B415" s="16" t="s">
        <v>544</v>
      </c>
      <c r="C415" s="24" t="s">
        <v>534</v>
      </c>
      <c r="D415" s="24" t="s">
        <v>545</v>
      </c>
      <c r="E415" s="25" t="s">
        <v>12</v>
      </c>
      <c r="F415" s="29">
        <v>3</v>
      </c>
      <c r="G415" s="45"/>
      <c r="H415" s="45">
        <f t="shared" si="22"/>
        <v>0</v>
      </c>
    </row>
    <row r="416" spans="2:8" ht="30.75" customHeight="1" x14ac:dyDescent="0.25">
      <c r="B416" s="16" t="s">
        <v>546</v>
      </c>
      <c r="C416" s="24" t="s">
        <v>547</v>
      </c>
      <c r="D416" s="24" t="s">
        <v>548</v>
      </c>
      <c r="E416" s="25" t="s">
        <v>22</v>
      </c>
      <c r="F416" s="29">
        <v>0.27</v>
      </c>
      <c r="G416" s="45"/>
      <c r="H416" s="45">
        <f t="shared" si="22"/>
        <v>0</v>
      </c>
    </row>
    <row r="417" spans="2:8" ht="39" customHeight="1" x14ac:dyDescent="0.25">
      <c r="B417" s="16" t="s">
        <v>1189</v>
      </c>
      <c r="C417" s="24" t="s">
        <v>1073</v>
      </c>
      <c r="D417" s="24" t="s">
        <v>1074</v>
      </c>
      <c r="E417" s="25" t="s">
        <v>62</v>
      </c>
      <c r="F417" s="29">
        <v>5.5</v>
      </c>
      <c r="G417" s="45"/>
      <c r="H417" s="45">
        <f t="shared" si="22"/>
        <v>0</v>
      </c>
    </row>
    <row r="418" spans="2:8" ht="30.75" customHeight="1" x14ac:dyDescent="0.25">
      <c r="B418" s="16" t="s">
        <v>1190</v>
      </c>
      <c r="C418" s="24" t="s">
        <v>1075</v>
      </c>
      <c r="D418" s="24" t="s">
        <v>1076</v>
      </c>
      <c r="E418" s="25" t="s">
        <v>12</v>
      </c>
      <c r="F418" s="29">
        <v>1.708</v>
      </c>
      <c r="G418" s="45"/>
      <c r="H418" s="45">
        <f t="shared" si="22"/>
        <v>0</v>
      </c>
    </row>
    <row r="419" spans="2:8" ht="22.5" customHeight="1" x14ac:dyDescent="0.25">
      <c r="B419" s="16" t="s">
        <v>1191</v>
      </c>
      <c r="C419" s="24" t="s">
        <v>1077</v>
      </c>
      <c r="D419" s="24" t="s">
        <v>1078</v>
      </c>
      <c r="E419" s="25" t="s">
        <v>76</v>
      </c>
      <c r="F419" s="29">
        <v>2</v>
      </c>
      <c r="G419" s="45"/>
      <c r="H419" s="45">
        <f t="shared" si="22"/>
        <v>0</v>
      </c>
    </row>
    <row r="420" spans="2:8" ht="30.75" customHeight="1" x14ac:dyDescent="0.25">
      <c r="B420" s="16" t="s">
        <v>1192</v>
      </c>
      <c r="C420" s="24" t="s">
        <v>1079</v>
      </c>
      <c r="D420" s="24" t="s">
        <v>1080</v>
      </c>
      <c r="E420" s="25" t="s">
        <v>76</v>
      </c>
      <c r="F420" s="29">
        <v>2</v>
      </c>
      <c r="G420" s="45"/>
      <c r="H420" s="45">
        <f t="shared" si="22"/>
        <v>0</v>
      </c>
    </row>
    <row r="421" spans="2:8" x14ac:dyDescent="0.25">
      <c r="B421" s="13" t="s">
        <v>953</v>
      </c>
      <c r="C421" s="14">
        <v>687</v>
      </c>
      <c r="D421" s="14" t="s">
        <v>1081</v>
      </c>
      <c r="E421" s="15"/>
      <c r="F421" s="36"/>
      <c r="G421" s="48"/>
      <c r="H421" s="48"/>
    </row>
    <row r="422" spans="2:8" ht="50.25" customHeight="1" x14ac:dyDescent="0.25">
      <c r="B422" s="16" t="s">
        <v>549</v>
      </c>
      <c r="C422" s="24" t="s">
        <v>550</v>
      </c>
      <c r="D422" s="24" t="s">
        <v>551</v>
      </c>
      <c r="E422" s="25" t="s">
        <v>279</v>
      </c>
      <c r="F422" s="29">
        <v>1</v>
      </c>
      <c r="G422" s="45"/>
      <c r="H422" s="45">
        <f t="shared" ref="H422:H435" si="23">F422*G422</f>
        <v>0</v>
      </c>
    </row>
    <row r="423" spans="2:8" ht="28.5" customHeight="1" x14ac:dyDescent="0.25">
      <c r="B423" s="16" t="s">
        <v>552</v>
      </c>
      <c r="C423" s="24" t="s">
        <v>553</v>
      </c>
      <c r="D423" s="24" t="s">
        <v>554</v>
      </c>
      <c r="E423" s="25" t="s">
        <v>73</v>
      </c>
      <c r="F423" s="29">
        <v>1</v>
      </c>
      <c r="G423" s="45"/>
      <c r="H423" s="45">
        <f t="shared" si="23"/>
        <v>0</v>
      </c>
    </row>
    <row r="424" spans="2:8" ht="29.25" customHeight="1" x14ac:dyDescent="0.25">
      <c r="B424" s="16" t="s">
        <v>555</v>
      </c>
      <c r="C424" s="24" t="s">
        <v>556</v>
      </c>
      <c r="D424" s="24" t="s">
        <v>557</v>
      </c>
      <c r="E424" s="25" t="s">
        <v>73</v>
      </c>
      <c r="F424" s="29">
        <v>2</v>
      </c>
      <c r="G424" s="45"/>
      <c r="H424" s="45">
        <f t="shared" si="23"/>
        <v>0</v>
      </c>
    </row>
    <row r="425" spans="2:8" ht="42.75" customHeight="1" x14ac:dyDescent="0.25">
      <c r="B425" s="16" t="s">
        <v>558</v>
      </c>
      <c r="C425" s="24" t="s">
        <v>559</v>
      </c>
      <c r="D425" s="24" t="s">
        <v>560</v>
      </c>
      <c r="E425" s="25" t="s">
        <v>73</v>
      </c>
      <c r="F425" s="29">
        <v>12</v>
      </c>
      <c r="G425" s="45"/>
      <c r="H425" s="45">
        <f t="shared" si="23"/>
        <v>0</v>
      </c>
    </row>
    <row r="426" spans="2:8" ht="40.5" customHeight="1" x14ac:dyDescent="0.25">
      <c r="B426" s="16" t="s">
        <v>561</v>
      </c>
      <c r="C426" s="24" t="s">
        <v>559</v>
      </c>
      <c r="D426" s="24" t="s">
        <v>562</v>
      </c>
      <c r="E426" s="25" t="s">
        <v>73</v>
      </c>
      <c r="F426" s="29">
        <v>4</v>
      </c>
      <c r="G426" s="45"/>
      <c r="H426" s="45">
        <f t="shared" si="23"/>
        <v>0</v>
      </c>
    </row>
    <row r="427" spans="2:8" ht="39.75" customHeight="1" x14ac:dyDescent="0.25">
      <c r="B427" s="16" t="s">
        <v>563</v>
      </c>
      <c r="C427" s="24" t="s">
        <v>559</v>
      </c>
      <c r="D427" s="24" t="s">
        <v>564</v>
      </c>
      <c r="E427" s="25" t="s">
        <v>73</v>
      </c>
      <c r="F427" s="29">
        <v>10</v>
      </c>
      <c r="G427" s="45"/>
      <c r="H427" s="45">
        <f t="shared" si="23"/>
        <v>0</v>
      </c>
    </row>
    <row r="428" spans="2:8" ht="21.75" customHeight="1" x14ac:dyDescent="0.25">
      <c r="B428" s="16" t="s">
        <v>565</v>
      </c>
      <c r="C428" s="24" t="s">
        <v>559</v>
      </c>
      <c r="D428" s="24" t="s">
        <v>566</v>
      </c>
      <c r="E428" s="25" t="s">
        <v>73</v>
      </c>
      <c r="F428" s="29">
        <v>10</v>
      </c>
      <c r="G428" s="45"/>
      <c r="H428" s="45">
        <f t="shared" si="23"/>
        <v>0</v>
      </c>
    </row>
    <row r="429" spans="2:8" ht="39.75" customHeight="1" x14ac:dyDescent="0.25">
      <c r="B429" s="16" t="s">
        <v>567</v>
      </c>
      <c r="C429" s="24" t="s">
        <v>568</v>
      </c>
      <c r="D429" s="24" t="s">
        <v>569</v>
      </c>
      <c r="E429" s="25" t="s">
        <v>12</v>
      </c>
      <c r="F429" s="29">
        <v>90</v>
      </c>
      <c r="G429" s="45"/>
      <c r="H429" s="45">
        <f t="shared" si="23"/>
        <v>0</v>
      </c>
    </row>
    <row r="430" spans="2:8" ht="45.75" customHeight="1" x14ac:dyDescent="0.25">
      <c r="B430" s="16" t="s">
        <v>570</v>
      </c>
      <c r="C430" s="24" t="s">
        <v>571</v>
      </c>
      <c r="D430" s="24" t="s">
        <v>572</v>
      </c>
      <c r="E430" s="25" t="s">
        <v>12</v>
      </c>
      <c r="F430" s="29">
        <v>350</v>
      </c>
      <c r="G430" s="45"/>
      <c r="H430" s="45">
        <f t="shared" si="23"/>
        <v>0</v>
      </c>
    </row>
    <row r="431" spans="2:8" ht="50.25" customHeight="1" x14ac:dyDescent="0.25">
      <c r="B431" s="16" t="s">
        <v>573</v>
      </c>
      <c r="C431" s="24" t="s">
        <v>574</v>
      </c>
      <c r="D431" s="24" t="s">
        <v>575</v>
      </c>
      <c r="E431" s="25" t="s">
        <v>12</v>
      </c>
      <c r="F431" s="29">
        <v>90</v>
      </c>
      <c r="G431" s="45"/>
      <c r="H431" s="45">
        <f t="shared" si="23"/>
        <v>0</v>
      </c>
    </row>
    <row r="432" spans="2:8" ht="35.25" customHeight="1" x14ac:dyDescent="0.25">
      <c r="B432" s="16" t="s">
        <v>576</v>
      </c>
      <c r="C432" s="24" t="s">
        <v>577</v>
      </c>
      <c r="D432" s="24" t="s">
        <v>578</v>
      </c>
      <c r="E432" s="25" t="s">
        <v>12</v>
      </c>
      <c r="F432" s="29">
        <v>350</v>
      </c>
      <c r="G432" s="45"/>
      <c r="H432" s="45">
        <f t="shared" si="23"/>
        <v>0</v>
      </c>
    </row>
    <row r="433" spans="2:8" ht="40.5" customHeight="1" x14ac:dyDescent="0.25">
      <c r="B433" s="16" t="s">
        <v>1193</v>
      </c>
      <c r="C433" s="24" t="s">
        <v>582</v>
      </c>
      <c r="D433" s="24" t="s">
        <v>583</v>
      </c>
      <c r="E433" s="25" t="s">
        <v>76</v>
      </c>
      <c r="F433" s="29">
        <v>4</v>
      </c>
      <c r="G433" s="45"/>
      <c r="H433" s="45">
        <f t="shared" si="23"/>
        <v>0</v>
      </c>
    </row>
    <row r="434" spans="2:8" ht="40.5" customHeight="1" x14ac:dyDescent="0.25">
      <c r="B434" s="16" t="s">
        <v>1195</v>
      </c>
      <c r="C434" s="24" t="s">
        <v>584</v>
      </c>
      <c r="D434" s="24" t="s">
        <v>585</v>
      </c>
      <c r="E434" s="25" t="s">
        <v>76</v>
      </c>
      <c r="F434" s="29">
        <v>5</v>
      </c>
      <c r="G434" s="45"/>
      <c r="H434" s="45">
        <f t="shared" si="23"/>
        <v>0</v>
      </c>
    </row>
    <row r="435" spans="2:8" ht="32.25" customHeight="1" x14ac:dyDescent="0.25">
      <c r="B435" s="16" t="s">
        <v>1196</v>
      </c>
      <c r="C435" s="24" t="s">
        <v>580</v>
      </c>
      <c r="D435" s="24" t="s">
        <v>581</v>
      </c>
      <c r="E435" s="25" t="s">
        <v>76</v>
      </c>
      <c r="F435" s="29">
        <v>4</v>
      </c>
      <c r="G435" s="45"/>
      <c r="H435" s="45">
        <f t="shared" si="23"/>
        <v>0</v>
      </c>
    </row>
    <row r="436" spans="2:8" x14ac:dyDescent="0.25">
      <c r="B436" s="13" t="s">
        <v>952</v>
      </c>
      <c r="C436" s="14">
        <v>719</v>
      </c>
      <c r="D436" s="14" t="s">
        <v>586</v>
      </c>
      <c r="E436" s="15"/>
      <c r="F436" s="36"/>
      <c r="G436" s="48"/>
      <c r="H436" s="48"/>
    </row>
    <row r="437" spans="2:8" ht="35.25" customHeight="1" x14ac:dyDescent="0.25">
      <c r="B437" s="16" t="s">
        <v>587</v>
      </c>
      <c r="C437" s="24" t="s">
        <v>588</v>
      </c>
      <c r="D437" s="24" t="s">
        <v>589</v>
      </c>
      <c r="E437" s="25" t="s">
        <v>73</v>
      </c>
      <c r="F437" s="29">
        <v>1</v>
      </c>
      <c r="G437" s="45"/>
      <c r="H437" s="45">
        <f t="shared" ref="H437:H445" si="24">F437*G437</f>
        <v>0</v>
      </c>
    </row>
    <row r="438" spans="2:8" ht="35.25" customHeight="1" x14ac:dyDescent="0.25">
      <c r="B438" s="16" t="s">
        <v>590</v>
      </c>
      <c r="C438" s="24" t="s">
        <v>588</v>
      </c>
      <c r="D438" s="24" t="s">
        <v>591</v>
      </c>
      <c r="E438" s="25" t="s">
        <v>73</v>
      </c>
      <c r="F438" s="29">
        <v>2</v>
      </c>
      <c r="G438" s="45"/>
      <c r="H438" s="45">
        <f t="shared" si="24"/>
        <v>0</v>
      </c>
    </row>
    <row r="439" spans="2:8" ht="35.25" customHeight="1" x14ac:dyDescent="0.25">
      <c r="B439" s="16" t="s">
        <v>592</v>
      </c>
      <c r="C439" s="24" t="s">
        <v>588</v>
      </c>
      <c r="D439" s="24" t="s">
        <v>593</v>
      </c>
      <c r="E439" s="25" t="s">
        <v>73</v>
      </c>
      <c r="F439" s="29">
        <v>2</v>
      </c>
      <c r="G439" s="45"/>
      <c r="H439" s="45">
        <f t="shared" si="24"/>
        <v>0</v>
      </c>
    </row>
    <row r="440" spans="2:8" ht="28.5" customHeight="1" x14ac:dyDescent="0.25">
      <c r="B440" s="16" t="s">
        <v>594</v>
      </c>
      <c r="C440" s="24" t="s">
        <v>588</v>
      </c>
      <c r="D440" s="24" t="s">
        <v>1082</v>
      </c>
      <c r="E440" s="25" t="s">
        <v>73</v>
      </c>
      <c r="F440" s="29">
        <v>2</v>
      </c>
      <c r="G440" s="45"/>
      <c r="H440" s="45">
        <f t="shared" si="24"/>
        <v>0</v>
      </c>
    </row>
    <row r="441" spans="2:8" ht="28.5" customHeight="1" x14ac:dyDescent="0.25">
      <c r="B441" s="16" t="s">
        <v>595</v>
      </c>
      <c r="C441" s="24" t="s">
        <v>588</v>
      </c>
      <c r="D441" s="24" t="s">
        <v>1083</v>
      </c>
      <c r="E441" s="25" t="s">
        <v>73</v>
      </c>
      <c r="F441" s="29">
        <v>3</v>
      </c>
      <c r="G441" s="45"/>
      <c r="H441" s="45">
        <f t="shared" si="24"/>
        <v>0</v>
      </c>
    </row>
    <row r="442" spans="2:8" ht="30.75" customHeight="1" x14ac:dyDescent="0.25">
      <c r="B442" s="16" t="s">
        <v>596</v>
      </c>
      <c r="C442" s="24" t="s">
        <v>1084</v>
      </c>
      <c r="D442" s="24" t="s">
        <v>1085</v>
      </c>
      <c r="E442" s="25" t="s">
        <v>62</v>
      </c>
      <c r="F442" s="29">
        <v>80</v>
      </c>
      <c r="G442" s="45"/>
      <c r="H442" s="45">
        <f t="shared" si="24"/>
        <v>0</v>
      </c>
    </row>
    <row r="443" spans="2:8" ht="20.25" customHeight="1" x14ac:dyDescent="0.25">
      <c r="B443" s="16" t="s">
        <v>599</v>
      </c>
      <c r="C443" s="24" t="s">
        <v>597</v>
      </c>
      <c r="D443" s="24" t="s">
        <v>598</v>
      </c>
      <c r="E443" s="25" t="s">
        <v>62</v>
      </c>
      <c r="F443" s="29">
        <v>80</v>
      </c>
      <c r="G443" s="45"/>
      <c r="H443" s="45">
        <f t="shared" si="24"/>
        <v>0</v>
      </c>
    </row>
    <row r="444" spans="2:8" ht="38.25" customHeight="1" x14ac:dyDescent="0.25">
      <c r="B444" s="16" t="s">
        <v>602</v>
      </c>
      <c r="C444" s="24" t="s">
        <v>600</v>
      </c>
      <c r="D444" s="24" t="s">
        <v>601</v>
      </c>
      <c r="E444" s="25" t="s">
        <v>62</v>
      </c>
      <c r="F444" s="29">
        <v>80</v>
      </c>
      <c r="G444" s="45"/>
      <c r="H444" s="45">
        <f t="shared" si="24"/>
        <v>0</v>
      </c>
    </row>
    <row r="445" spans="2:8" ht="30" customHeight="1" x14ac:dyDescent="0.25">
      <c r="B445" s="16" t="s">
        <v>1197</v>
      </c>
      <c r="C445" s="24" t="s">
        <v>603</v>
      </c>
      <c r="D445" s="24" t="s">
        <v>604</v>
      </c>
      <c r="E445" s="25" t="s">
        <v>62</v>
      </c>
      <c r="F445" s="29">
        <v>80</v>
      </c>
      <c r="G445" s="45"/>
      <c r="H445" s="45">
        <f t="shared" si="24"/>
        <v>0</v>
      </c>
    </row>
    <row r="446" spans="2:8" ht="30" customHeight="1" x14ac:dyDescent="0.25">
      <c r="B446" s="10" t="s">
        <v>1086</v>
      </c>
      <c r="C446" s="11">
        <v>2862</v>
      </c>
      <c r="D446" s="11" t="s">
        <v>1088</v>
      </c>
      <c r="E446" s="12"/>
      <c r="F446" s="34"/>
      <c r="G446" s="44"/>
      <c r="H446" s="44"/>
    </row>
    <row r="447" spans="2:8" x14ac:dyDescent="0.25">
      <c r="B447" s="13" t="s">
        <v>1087</v>
      </c>
      <c r="C447" s="14" t="s">
        <v>470</v>
      </c>
      <c r="D447" s="14" t="s">
        <v>605</v>
      </c>
      <c r="E447" s="15"/>
      <c r="F447" s="36"/>
      <c r="G447" s="48"/>
      <c r="H447" s="48"/>
    </row>
    <row r="448" spans="2:8" ht="27.75" customHeight="1" x14ac:dyDescent="0.25">
      <c r="B448" s="16" t="s">
        <v>1198</v>
      </c>
      <c r="C448" s="24" t="s">
        <v>606</v>
      </c>
      <c r="D448" s="24" t="s">
        <v>607</v>
      </c>
      <c r="E448" s="25" t="s">
        <v>62</v>
      </c>
      <c r="F448" s="29">
        <v>50</v>
      </c>
      <c r="G448" s="45"/>
      <c r="H448" s="45">
        <f t="shared" ref="H448:H460" si="25">F448*G448</f>
        <v>0</v>
      </c>
    </row>
    <row r="449" spans="2:8" ht="29.25" customHeight="1" x14ac:dyDescent="0.25">
      <c r="B449" s="16" t="s">
        <v>1199</v>
      </c>
      <c r="C449" s="24" t="s">
        <v>606</v>
      </c>
      <c r="D449" s="24" t="s">
        <v>608</v>
      </c>
      <c r="E449" s="25" t="s">
        <v>62</v>
      </c>
      <c r="F449" s="29">
        <v>20</v>
      </c>
      <c r="G449" s="45"/>
      <c r="H449" s="45">
        <f t="shared" si="25"/>
        <v>0</v>
      </c>
    </row>
    <row r="450" spans="2:8" ht="39" customHeight="1" x14ac:dyDescent="0.25">
      <c r="B450" s="16" t="s">
        <v>1200</v>
      </c>
      <c r="C450" s="24" t="s">
        <v>609</v>
      </c>
      <c r="D450" s="24" t="s">
        <v>610</v>
      </c>
      <c r="E450" s="25" t="s">
        <v>76</v>
      </c>
      <c r="F450" s="29">
        <v>20</v>
      </c>
      <c r="G450" s="45"/>
      <c r="H450" s="45">
        <f t="shared" si="25"/>
        <v>0</v>
      </c>
    </row>
    <row r="451" spans="2:8" ht="31.5" customHeight="1" x14ac:dyDescent="0.25">
      <c r="B451" s="16" t="s">
        <v>1201</v>
      </c>
      <c r="C451" s="24" t="s">
        <v>611</v>
      </c>
      <c r="D451" s="24" t="s">
        <v>612</v>
      </c>
      <c r="E451" s="25" t="s">
        <v>76</v>
      </c>
      <c r="F451" s="29">
        <v>4</v>
      </c>
      <c r="G451" s="45"/>
      <c r="H451" s="45">
        <f t="shared" si="25"/>
        <v>0</v>
      </c>
    </row>
    <row r="452" spans="2:8" ht="19.5" customHeight="1" x14ac:dyDescent="0.25">
      <c r="B452" s="16" t="s">
        <v>1202</v>
      </c>
      <c r="C452" s="24" t="s">
        <v>613</v>
      </c>
      <c r="D452" s="24" t="s">
        <v>614</v>
      </c>
      <c r="E452" s="25" t="s">
        <v>76</v>
      </c>
      <c r="F452" s="29">
        <v>10</v>
      </c>
      <c r="G452" s="45"/>
      <c r="H452" s="45">
        <f t="shared" si="25"/>
        <v>0</v>
      </c>
    </row>
    <row r="453" spans="2:8" ht="28.5" customHeight="1" x14ac:dyDescent="0.25">
      <c r="B453" s="16" t="s">
        <v>1203</v>
      </c>
      <c r="C453" s="24" t="s">
        <v>615</v>
      </c>
      <c r="D453" s="24" t="s">
        <v>616</v>
      </c>
      <c r="E453" s="25" t="s">
        <v>76</v>
      </c>
      <c r="F453" s="29">
        <v>9</v>
      </c>
      <c r="G453" s="45"/>
      <c r="H453" s="45">
        <f t="shared" si="25"/>
        <v>0</v>
      </c>
    </row>
    <row r="454" spans="2:8" ht="30" customHeight="1" x14ac:dyDescent="0.25">
      <c r="B454" s="16" t="s">
        <v>1204</v>
      </c>
      <c r="C454" s="24" t="s">
        <v>617</v>
      </c>
      <c r="D454" s="24" t="s">
        <v>618</v>
      </c>
      <c r="E454" s="25" t="s">
        <v>76</v>
      </c>
      <c r="F454" s="29">
        <v>3</v>
      </c>
      <c r="G454" s="45"/>
      <c r="H454" s="45">
        <f t="shared" si="25"/>
        <v>0</v>
      </c>
    </row>
    <row r="455" spans="2:8" ht="30.75" customHeight="1" x14ac:dyDescent="0.25">
      <c r="B455" s="16" t="s">
        <v>1205</v>
      </c>
      <c r="C455" s="24" t="s">
        <v>1089</v>
      </c>
      <c r="D455" s="24" t="s">
        <v>1090</v>
      </c>
      <c r="E455" s="25" t="s">
        <v>62</v>
      </c>
      <c r="F455" s="29">
        <v>50</v>
      </c>
      <c r="G455" s="45"/>
      <c r="H455" s="45">
        <f t="shared" si="25"/>
        <v>0</v>
      </c>
    </row>
    <row r="456" spans="2:8" ht="30" customHeight="1" x14ac:dyDescent="0.25">
      <c r="B456" s="16" t="s">
        <v>1206</v>
      </c>
      <c r="C456" s="24" t="s">
        <v>619</v>
      </c>
      <c r="D456" s="24" t="s">
        <v>620</v>
      </c>
      <c r="E456" s="25" t="s">
        <v>62</v>
      </c>
      <c r="F456" s="29">
        <v>50</v>
      </c>
      <c r="G456" s="45"/>
      <c r="H456" s="45">
        <f t="shared" si="25"/>
        <v>0</v>
      </c>
    </row>
    <row r="457" spans="2:8" ht="30" customHeight="1" x14ac:dyDescent="0.25">
      <c r="B457" s="16" t="s">
        <v>1207</v>
      </c>
      <c r="C457" s="24" t="s">
        <v>621</v>
      </c>
      <c r="D457" s="24" t="s">
        <v>622</v>
      </c>
      <c r="E457" s="25" t="s">
        <v>62</v>
      </c>
      <c r="F457" s="29">
        <v>50</v>
      </c>
      <c r="G457" s="45"/>
      <c r="H457" s="45">
        <f t="shared" si="25"/>
        <v>0</v>
      </c>
    </row>
    <row r="458" spans="2:8" ht="39.75" customHeight="1" x14ac:dyDescent="0.25">
      <c r="B458" s="16" t="s">
        <v>1208</v>
      </c>
      <c r="C458" s="24" t="s">
        <v>623</v>
      </c>
      <c r="D458" s="24" t="s">
        <v>624</v>
      </c>
      <c r="E458" s="25" t="s">
        <v>22</v>
      </c>
      <c r="F458" s="29">
        <v>0.01</v>
      </c>
      <c r="G458" s="45"/>
      <c r="H458" s="45">
        <f t="shared" si="25"/>
        <v>0</v>
      </c>
    </row>
    <row r="459" spans="2:8" ht="30.75" customHeight="1" x14ac:dyDescent="0.25">
      <c r="B459" s="16" t="s">
        <v>1209</v>
      </c>
      <c r="C459" s="24" t="s">
        <v>1091</v>
      </c>
      <c r="D459" s="24" t="s">
        <v>1092</v>
      </c>
      <c r="E459" s="25" t="s">
        <v>62</v>
      </c>
      <c r="F459" s="29">
        <v>20</v>
      </c>
      <c r="G459" s="45"/>
      <c r="H459" s="45">
        <f t="shared" si="25"/>
        <v>0</v>
      </c>
    </row>
    <row r="460" spans="2:8" ht="30.75" customHeight="1" x14ac:dyDescent="0.25">
      <c r="B460" s="16" t="s">
        <v>1210</v>
      </c>
      <c r="C460" s="24" t="s">
        <v>627</v>
      </c>
      <c r="D460" s="24" t="s">
        <v>628</v>
      </c>
      <c r="E460" s="25" t="s">
        <v>62</v>
      </c>
      <c r="F460" s="29">
        <v>20</v>
      </c>
      <c r="G460" s="45"/>
      <c r="H460" s="45">
        <f t="shared" si="25"/>
        <v>0</v>
      </c>
    </row>
    <row r="461" spans="2:8" ht="30.75" customHeight="1" x14ac:dyDescent="0.25">
      <c r="B461" s="13" t="s">
        <v>1111</v>
      </c>
      <c r="C461" s="14" t="s">
        <v>470</v>
      </c>
      <c r="D461" s="14" t="s">
        <v>1093</v>
      </c>
      <c r="E461" s="15"/>
      <c r="F461" s="36"/>
      <c r="G461" s="48"/>
      <c r="H461" s="48"/>
    </row>
    <row r="462" spans="2:8" ht="39.75" customHeight="1" x14ac:dyDescent="0.25">
      <c r="B462" s="16" t="s">
        <v>1211</v>
      </c>
      <c r="C462" s="24" t="s">
        <v>1094</v>
      </c>
      <c r="D462" s="24" t="s">
        <v>1095</v>
      </c>
      <c r="E462" s="25" t="s">
        <v>62</v>
      </c>
      <c r="F462" s="29">
        <v>20</v>
      </c>
      <c r="G462" s="45"/>
      <c r="H462" s="45">
        <f t="shared" ref="H462:H473" si="26">F462*G462</f>
        <v>0</v>
      </c>
    </row>
    <row r="463" spans="2:8" ht="30.75" customHeight="1" x14ac:dyDescent="0.25">
      <c r="B463" s="16" t="s">
        <v>1212</v>
      </c>
      <c r="C463" s="24" t="s">
        <v>1096</v>
      </c>
      <c r="D463" s="24" t="s">
        <v>1097</v>
      </c>
      <c r="E463" s="25" t="s">
        <v>76</v>
      </c>
      <c r="F463" s="29">
        <v>1</v>
      </c>
      <c r="G463" s="45"/>
      <c r="H463" s="45">
        <f t="shared" si="26"/>
        <v>0</v>
      </c>
    </row>
    <row r="464" spans="2:8" ht="18.75" customHeight="1" x14ac:dyDescent="0.25">
      <c r="B464" s="16" t="s">
        <v>1213</v>
      </c>
      <c r="C464" s="24" t="s">
        <v>1096</v>
      </c>
      <c r="D464" s="24" t="s">
        <v>1098</v>
      </c>
      <c r="E464" s="25" t="s">
        <v>76</v>
      </c>
      <c r="F464" s="29">
        <v>1</v>
      </c>
      <c r="G464" s="45"/>
      <c r="H464" s="45">
        <f t="shared" si="26"/>
        <v>0</v>
      </c>
    </row>
    <row r="465" spans="2:8" ht="20.25" customHeight="1" x14ac:dyDescent="0.25">
      <c r="B465" s="16" t="s">
        <v>1214</v>
      </c>
      <c r="C465" s="24" t="s">
        <v>74</v>
      </c>
      <c r="D465" s="24" t="s">
        <v>1099</v>
      </c>
      <c r="E465" s="25" t="s">
        <v>62</v>
      </c>
      <c r="F465" s="29">
        <v>1</v>
      </c>
      <c r="G465" s="45"/>
      <c r="H465" s="45">
        <f t="shared" si="26"/>
        <v>0</v>
      </c>
    </row>
    <row r="466" spans="2:8" ht="22.5" customHeight="1" x14ac:dyDescent="0.25">
      <c r="B466" s="16" t="s">
        <v>1215</v>
      </c>
      <c r="C466" s="24" t="s">
        <v>74</v>
      </c>
      <c r="D466" s="24" t="s">
        <v>1100</v>
      </c>
      <c r="E466" s="25" t="s">
        <v>62</v>
      </c>
      <c r="F466" s="29">
        <v>1</v>
      </c>
      <c r="G466" s="45"/>
      <c r="H466" s="45">
        <f t="shared" si="26"/>
        <v>0</v>
      </c>
    </row>
    <row r="467" spans="2:8" ht="30.75" customHeight="1" x14ac:dyDescent="0.25">
      <c r="B467" s="16" t="s">
        <v>1216</v>
      </c>
      <c r="C467" s="24" t="s">
        <v>1101</v>
      </c>
      <c r="D467" s="24" t="s">
        <v>1097</v>
      </c>
      <c r="E467" s="25" t="s">
        <v>76</v>
      </c>
      <c r="F467" s="29">
        <v>5</v>
      </c>
      <c r="G467" s="45"/>
      <c r="H467" s="45">
        <f t="shared" si="26"/>
        <v>0</v>
      </c>
    </row>
    <row r="468" spans="2:8" ht="30.75" customHeight="1" x14ac:dyDescent="0.25">
      <c r="B468" s="16" t="s">
        <v>1217</v>
      </c>
      <c r="C468" s="24" t="s">
        <v>1102</v>
      </c>
      <c r="D468" s="24" t="s">
        <v>1103</v>
      </c>
      <c r="E468" s="25" t="s">
        <v>75</v>
      </c>
      <c r="F468" s="29">
        <v>2</v>
      </c>
      <c r="G468" s="45"/>
      <c r="H468" s="45">
        <f t="shared" si="26"/>
        <v>0</v>
      </c>
    </row>
    <row r="469" spans="2:8" ht="37.5" customHeight="1" x14ac:dyDescent="0.25">
      <c r="B469" s="16" t="s">
        <v>1218</v>
      </c>
      <c r="C469" s="24" t="s">
        <v>1104</v>
      </c>
      <c r="D469" s="24" t="s">
        <v>1105</v>
      </c>
      <c r="E469" s="25" t="s">
        <v>62</v>
      </c>
      <c r="F469" s="29">
        <v>200</v>
      </c>
      <c r="G469" s="45"/>
      <c r="H469" s="45">
        <f t="shared" si="26"/>
        <v>0</v>
      </c>
    </row>
    <row r="470" spans="2:8" ht="30.75" customHeight="1" x14ac:dyDescent="0.25">
      <c r="B470" s="16" t="s">
        <v>1219</v>
      </c>
      <c r="C470" s="24" t="s">
        <v>1106</v>
      </c>
      <c r="D470" s="24" t="s">
        <v>1107</v>
      </c>
      <c r="E470" s="25" t="s">
        <v>76</v>
      </c>
      <c r="F470" s="29">
        <v>1</v>
      </c>
      <c r="G470" s="45"/>
      <c r="H470" s="45">
        <f t="shared" si="26"/>
        <v>0</v>
      </c>
    </row>
    <row r="471" spans="2:8" ht="30.75" customHeight="1" x14ac:dyDescent="0.25">
      <c r="B471" s="16" t="s">
        <v>1220</v>
      </c>
      <c r="C471" s="24" t="s">
        <v>1108</v>
      </c>
      <c r="D471" s="24" t="s">
        <v>1109</v>
      </c>
      <c r="E471" s="25" t="s">
        <v>279</v>
      </c>
      <c r="F471" s="29">
        <v>1</v>
      </c>
      <c r="G471" s="45"/>
      <c r="H471" s="45">
        <f t="shared" si="26"/>
        <v>0</v>
      </c>
    </row>
    <row r="472" spans="2:8" ht="30.75" customHeight="1" x14ac:dyDescent="0.25">
      <c r="B472" s="16" t="s">
        <v>1221</v>
      </c>
      <c r="C472" s="24" t="s">
        <v>1110</v>
      </c>
      <c r="D472" s="24" t="s">
        <v>620</v>
      </c>
      <c r="E472" s="25" t="s">
        <v>62</v>
      </c>
      <c r="F472" s="29">
        <v>20</v>
      </c>
      <c r="G472" s="45"/>
      <c r="H472" s="45">
        <f t="shared" si="26"/>
        <v>0</v>
      </c>
    </row>
    <row r="473" spans="2:8" ht="38.25" customHeight="1" x14ac:dyDescent="0.25">
      <c r="B473" s="16" t="s">
        <v>1194</v>
      </c>
      <c r="C473" s="24" t="s">
        <v>1104</v>
      </c>
      <c r="D473" s="24" t="s">
        <v>1105</v>
      </c>
      <c r="E473" s="25" t="s">
        <v>62</v>
      </c>
      <c r="F473" s="29">
        <v>20</v>
      </c>
      <c r="G473" s="45"/>
      <c r="H473" s="45">
        <f t="shared" si="26"/>
        <v>0</v>
      </c>
    </row>
    <row r="474" spans="2:8" x14ac:dyDescent="0.25">
      <c r="B474" s="13" t="s">
        <v>1112</v>
      </c>
      <c r="C474" s="14" t="s">
        <v>470</v>
      </c>
      <c r="D474" s="14" t="s">
        <v>629</v>
      </c>
      <c r="E474" s="15"/>
      <c r="F474" s="36"/>
      <c r="G474" s="48"/>
      <c r="H474" s="48"/>
    </row>
    <row r="475" spans="2:8" ht="30.75" customHeight="1" x14ac:dyDescent="0.25">
      <c r="B475" s="16" t="s">
        <v>1222</v>
      </c>
      <c r="C475" s="24" t="s">
        <v>630</v>
      </c>
      <c r="D475" s="24" t="s">
        <v>1113</v>
      </c>
      <c r="E475" s="25" t="s">
        <v>75</v>
      </c>
      <c r="F475" s="29">
        <v>8</v>
      </c>
      <c r="G475" s="45"/>
      <c r="H475" s="45">
        <f t="shared" ref="H475:H479" si="27">F475*G475</f>
        <v>0</v>
      </c>
    </row>
    <row r="476" spans="2:8" ht="30" customHeight="1" x14ac:dyDescent="0.25">
      <c r="B476" s="16" t="s">
        <v>1223</v>
      </c>
      <c r="C476" s="24" t="s">
        <v>606</v>
      </c>
      <c r="D476" s="24" t="s">
        <v>631</v>
      </c>
      <c r="E476" s="25" t="s">
        <v>62</v>
      </c>
      <c r="F476" s="29">
        <v>20</v>
      </c>
      <c r="G476" s="45"/>
      <c r="H476" s="45">
        <f t="shared" si="27"/>
        <v>0</v>
      </c>
    </row>
    <row r="477" spans="2:8" ht="42" customHeight="1" x14ac:dyDescent="0.25">
      <c r="B477" s="16" t="s">
        <v>1224</v>
      </c>
      <c r="C477" s="24" t="s">
        <v>609</v>
      </c>
      <c r="D477" s="24" t="s">
        <v>632</v>
      </c>
      <c r="E477" s="25" t="s">
        <v>76</v>
      </c>
      <c r="F477" s="29">
        <v>20</v>
      </c>
      <c r="G477" s="45"/>
      <c r="H477" s="45">
        <f t="shared" si="27"/>
        <v>0</v>
      </c>
    </row>
    <row r="478" spans="2:8" ht="33.75" customHeight="1" x14ac:dyDescent="0.25">
      <c r="B478" s="16" t="s">
        <v>1225</v>
      </c>
      <c r="C478" s="24" t="s">
        <v>633</v>
      </c>
      <c r="D478" s="24" t="s">
        <v>634</v>
      </c>
      <c r="E478" s="25" t="s">
        <v>22</v>
      </c>
      <c r="F478" s="29">
        <v>0.05</v>
      </c>
      <c r="G478" s="45"/>
      <c r="H478" s="45">
        <f t="shared" si="27"/>
        <v>0</v>
      </c>
    </row>
    <row r="479" spans="2:8" ht="32.25" customHeight="1" x14ac:dyDescent="0.25">
      <c r="B479" s="16" t="s">
        <v>1226</v>
      </c>
      <c r="C479" s="24" t="s">
        <v>625</v>
      </c>
      <c r="D479" s="24" t="s">
        <v>626</v>
      </c>
      <c r="E479" s="25" t="s">
        <v>62</v>
      </c>
      <c r="F479" s="29">
        <v>20</v>
      </c>
      <c r="G479" s="45"/>
      <c r="H479" s="45">
        <f t="shared" si="27"/>
        <v>0</v>
      </c>
    </row>
    <row r="480" spans="2:8" x14ac:dyDescent="0.25">
      <c r="B480" s="13" t="s">
        <v>1114</v>
      </c>
      <c r="C480" s="14">
        <v>2897</v>
      </c>
      <c r="D480" s="14" t="s">
        <v>635</v>
      </c>
      <c r="E480" s="15"/>
      <c r="F480" s="36"/>
      <c r="G480" s="48"/>
      <c r="H480" s="48"/>
    </row>
    <row r="481" spans="2:8" ht="42" customHeight="1" x14ac:dyDescent="0.25">
      <c r="B481" s="16" t="s">
        <v>1227</v>
      </c>
      <c r="C481" s="24" t="s">
        <v>636</v>
      </c>
      <c r="D481" s="24" t="s">
        <v>637</v>
      </c>
      <c r="E481" s="25" t="s">
        <v>62</v>
      </c>
      <c r="F481" s="29">
        <v>30</v>
      </c>
      <c r="G481" s="45"/>
      <c r="H481" s="45">
        <f t="shared" ref="H481:H499" si="28">F481*G481</f>
        <v>0</v>
      </c>
    </row>
    <row r="482" spans="2:8" ht="40.5" customHeight="1" x14ac:dyDescent="0.25">
      <c r="B482" s="16" t="s">
        <v>1228</v>
      </c>
      <c r="C482" s="24" t="s">
        <v>638</v>
      </c>
      <c r="D482" s="24" t="s">
        <v>639</v>
      </c>
      <c r="E482" s="25" t="s">
        <v>62</v>
      </c>
      <c r="F482" s="29">
        <v>10</v>
      </c>
      <c r="G482" s="45"/>
      <c r="H482" s="45">
        <f t="shared" si="28"/>
        <v>0</v>
      </c>
    </row>
    <row r="483" spans="2:8" ht="39.75" customHeight="1" x14ac:dyDescent="0.25">
      <c r="B483" s="16" t="s">
        <v>1229</v>
      </c>
      <c r="C483" s="24" t="s">
        <v>640</v>
      </c>
      <c r="D483" s="24" t="s">
        <v>641</v>
      </c>
      <c r="E483" s="25" t="s">
        <v>62</v>
      </c>
      <c r="F483" s="29">
        <v>30</v>
      </c>
      <c r="G483" s="45"/>
      <c r="H483" s="45">
        <f t="shared" si="28"/>
        <v>0</v>
      </c>
    </row>
    <row r="484" spans="2:8" ht="41.25" customHeight="1" x14ac:dyDescent="0.25">
      <c r="B484" s="16" t="s">
        <v>1230</v>
      </c>
      <c r="C484" s="24" t="s">
        <v>642</v>
      </c>
      <c r="D484" s="24" t="s">
        <v>643</v>
      </c>
      <c r="E484" s="25" t="s">
        <v>62</v>
      </c>
      <c r="F484" s="29">
        <v>30</v>
      </c>
      <c r="G484" s="45"/>
      <c r="H484" s="45">
        <f t="shared" si="28"/>
        <v>0</v>
      </c>
    </row>
    <row r="485" spans="2:8" ht="30.75" customHeight="1" x14ac:dyDescent="0.25">
      <c r="B485" s="16" t="s">
        <v>1231</v>
      </c>
      <c r="C485" s="24" t="s">
        <v>644</v>
      </c>
      <c r="D485" s="24" t="s">
        <v>645</v>
      </c>
      <c r="E485" s="25" t="s">
        <v>76</v>
      </c>
      <c r="F485" s="29">
        <v>15</v>
      </c>
      <c r="G485" s="45"/>
      <c r="H485" s="45">
        <f t="shared" si="28"/>
        <v>0</v>
      </c>
    </row>
    <row r="486" spans="2:8" ht="31.5" customHeight="1" x14ac:dyDescent="0.25">
      <c r="B486" s="16" t="s">
        <v>1232</v>
      </c>
      <c r="C486" s="24" t="s">
        <v>646</v>
      </c>
      <c r="D486" s="24" t="s">
        <v>647</v>
      </c>
      <c r="E486" s="25" t="s">
        <v>76</v>
      </c>
      <c r="F486" s="29">
        <v>3</v>
      </c>
      <c r="G486" s="45"/>
      <c r="H486" s="45">
        <f t="shared" si="28"/>
        <v>0</v>
      </c>
    </row>
    <row r="487" spans="2:8" ht="30" customHeight="1" x14ac:dyDescent="0.25">
      <c r="B487" s="16" t="s">
        <v>1234</v>
      </c>
      <c r="C487" s="24" t="s">
        <v>648</v>
      </c>
      <c r="D487" s="24" t="s">
        <v>649</v>
      </c>
      <c r="E487" s="25" t="s">
        <v>76</v>
      </c>
      <c r="F487" s="29">
        <v>3</v>
      </c>
      <c r="G487" s="45"/>
      <c r="H487" s="45">
        <f t="shared" si="28"/>
        <v>0</v>
      </c>
    </row>
    <row r="488" spans="2:8" ht="21.75" customHeight="1" x14ac:dyDescent="0.25">
      <c r="B488" s="16" t="s">
        <v>1235</v>
      </c>
      <c r="C488" s="24" t="s">
        <v>1115</v>
      </c>
      <c r="D488" s="24" t="s">
        <v>1116</v>
      </c>
      <c r="E488" s="25" t="s">
        <v>76</v>
      </c>
      <c r="F488" s="29">
        <v>4</v>
      </c>
      <c r="G488" s="45"/>
      <c r="H488" s="45">
        <f t="shared" si="28"/>
        <v>0</v>
      </c>
    </row>
    <row r="489" spans="2:8" ht="30" customHeight="1" x14ac:dyDescent="0.25">
      <c r="B489" s="16" t="s">
        <v>1233</v>
      </c>
      <c r="C489" s="24" t="s">
        <v>1117</v>
      </c>
      <c r="D489" s="24" t="s">
        <v>1118</v>
      </c>
      <c r="E489" s="25" t="s">
        <v>76</v>
      </c>
      <c r="F489" s="29">
        <v>3</v>
      </c>
      <c r="G489" s="45"/>
      <c r="H489" s="45">
        <f t="shared" si="28"/>
        <v>0</v>
      </c>
    </row>
    <row r="490" spans="2:8" ht="39.75" customHeight="1" x14ac:dyDescent="0.25">
      <c r="B490" s="16" t="s">
        <v>1236</v>
      </c>
      <c r="C490" s="24" t="s">
        <v>650</v>
      </c>
      <c r="D490" s="24" t="s">
        <v>651</v>
      </c>
      <c r="E490" s="25" t="s">
        <v>62</v>
      </c>
      <c r="F490" s="29">
        <v>12.03</v>
      </c>
      <c r="G490" s="45"/>
      <c r="H490" s="45">
        <f t="shared" si="28"/>
        <v>0</v>
      </c>
    </row>
    <row r="491" spans="2:8" ht="31.5" customHeight="1" x14ac:dyDescent="0.25">
      <c r="B491" s="16" t="s">
        <v>1237</v>
      </c>
      <c r="C491" s="24" t="s">
        <v>652</v>
      </c>
      <c r="D491" s="24" t="s">
        <v>653</v>
      </c>
      <c r="E491" s="25" t="s">
        <v>76</v>
      </c>
      <c r="F491" s="29">
        <v>3</v>
      </c>
      <c r="G491" s="45"/>
      <c r="H491" s="45">
        <f t="shared" si="28"/>
        <v>0</v>
      </c>
    </row>
    <row r="492" spans="2:8" ht="30.75" customHeight="1" x14ac:dyDescent="0.25">
      <c r="B492" s="16" t="s">
        <v>1238</v>
      </c>
      <c r="C492" s="24" t="s">
        <v>654</v>
      </c>
      <c r="D492" s="24" t="s">
        <v>1119</v>
      </c>
      <c r="E492" s="25" t="s">
        <v>76</v>
      </c>
      <c r="F492" s="29">
        <v>8</v>
      </c>
      <c r="G492" s="45"/>
      <c r="H492" s="45">
        <f t="shared" si="28"/>
        <v>0</v>
      </c>
    </row>
    <row r="493" spans="2:8" ht="30.75" customHeight="1" x14ac:dyDescent="0.25">
      <c r="B493" s="16" t="s">
        <v>1239</v>
      </c>
      <c r="C493" s="24" t="s">
        <v>655</v>
      </c>
      <c r="D493" s="24" t="s">
        <v>656</v>
      </c>
      <c r="E493" s="25" t="s">
        <v>75</v>
      </c>
      <c r="F493" s="29">
        <v>1</v>
      </c>
      <c r="G493" s="45"/>
      <c r="H493" s="45">
        <f t="shared" si="28"/>
        <v>0</v>
      </c>
    </row>
    <row r="494" spans="2:8" ht="30.75" customHeight="1" x14ac:dyDescent="0.25">
      <c r="B494" s="16" t="s">
        <v>1240</v>
      </c>
      <c r="C494" s="24" t="s">
        <v>657</v>
      </c>
      <c r="D494" s="24" t="s">
        <v>658</v>
      </c>
      <c r="E494" s="25" t="s">
        <v>75</v>
      </c>
      <c r="F494" s="29">
        <v>3</v>
      </c>
      <c r="G494" s="45"/>
      <c r="H494" s="45">
        <f t="shared" si="28"/>
        <v>0</v>
      </c>
    </row>
    <row r="495" spans="2:8" ht="30.75" customHeight="1" x14ac:dyDescent="0.25">
      <c r="B495" s="16" t="s">
        <v>1241</v>
      </c>
      <c r="C495" s="24" t="s">
        <v>657</v>
      </c>
      <c r="D495" s="24" t="s">
        <v>1120</v>
      </c>
      <c r="E495" s="25" t="s">
        <v>75</v>
      </c>
      <c r="F495" s="29">
        <v>1</v>
      </c>
      <c r="G495" s="45"/>
      <c r="H495" s="45">
        <f t="shared" si="28"/>
        <v>0</v>
      </c>
    </row>
    <row r="496" spans="2:8" ht="21.75" customHeight="1" x14ac:dyDescent="0.25">
      <c r="B496" s="16" t="s">
        <v>1242</v>
      </c>
      <c r="C496" s="24"/>
      <c r="D496" s="24" t="s">
        <v>1121</v>
      </c>
      <c r="E496" s="25" t="s">
        <v>73</v>
      </c>
      <c r="F496" s="29">
        <v>5</v>
      </c>
      <c r="G496" s="45"/>
      <c r="H496" s="45">
        <f t="shared" si="28"/>
        <v>0</v>
      </c>
    </row>
    <row r="497" spans="2:8" ht="30.75" customHeight="1" x14ac:dyDescent="0.25">
      <c r="B497" s="16" t="s">
        <v>1243</v>
      </c>
      <c r="C497" s="24" t="s">
        <v>659</v>
      </c>
      <c r="D497" s="24" t="s">
        <v>660</v>
      </c>
      <c r="E497" s="25" t="s">
        <v>76</v>
      </c>
      <c r="F497" s="29">
        <v>10</v>
      </c>
      <c r="G497" s="45"/>
      <c r="H497" s="45">
        <f t="shared" si="28"/>
        <v>0</v>
      </c>
    </row>
    <row r="498" spans="2:8" ht="30.75" customHeight="1" x14ac:dyDescent="0.25">
      <c r="B498" s="16" t="s">
        <v>1244</v>
      </c>
      <c r="C498" s="24" t="s">
        <v>633</v>
      </c>
      <c r="D498" s="24" t="s">
        <v>634</v>
      </c>
      <c r="E498" s="25" t="s">
        <v>22</v>
      </c>
      <c r="F498" s="29">
        <v>0.1</v>
      </c>
      <c r="G498" s="45"/>
      <c r="H498" s="45">
        <f t="shared" si="28"/>
        <v>0</v>
      </c>
    </row>
    <row r="499" spans="2:8" ht="30" customHeight="1" x14ac:dyDescent="0.25">
      <c r="B499" s="16" t="s">
        <v>1245</v>
      </c>
      <c r="C499" s="24" t="s">
        <v>625</v>
      </c>
      <c r="D499" s="24" t="s">
        <v>626</v>
      </c>
      <c r="E499" s="25" t="s">
        <v>62</v>
      </c>
      <c r="F499" s="29">
        <v>25</v>
      </c>
      <c r="G499" s="45"/>
      <c r="H499" s="45">
        <f t="shared" si="28"/>
        <v>0</v>
      </c>
    </row>
    <row r="500" spans="2:8" x14ac:dyDescent="0.25">
      <c r="B500" s="13" t="s">
        <v>1122</v>
      </c>
      <c r="C500" s="14" t="s">
        <v>661</v>
      </c>
      <c r="D500" s="14" t="s">
        <v>662</v>
      </c>
      <c r="E500" s="15"/>
      <c r="F500" s="36"/>
      <c r="G500" s="48"/>
      <c r="H500" s="48"/>
    </row>
    <row r="501" spans="2:8" ht="42.75" customHeight="1" x14ac:dyDescent="0.25">
      <c r="B501" s="16" t="s">
        <v>1246</v>
      </c>
      <c r="C501" s="24" t="s">
        <v>663</v>
      </c>
      <c r="D501" s="24" t="s">
        <v>664</v>
      </c>
      <c r="E501" s="25" t="s">
        <v>62</v>
      </c>
      <c r="F501" s="29">
        <v>5</v>
      </c>
      <c r="G501" s="45"/>
      <c r="H501" s="45">
        <f t="shared" ref="H501:H506" si="29">F501*G501</f>
        <v>0</v>
      </c>
    </row>
    <row r="502" spans="2:8" ht="34.5" customHeight="1" x14ac:dyDescent="0.25">
      <c r="B502" s="16" t="s">
        <v>1247</v>
      </c>
      <c r="C502" s="24" t="s">
        <v>665</v>
      </c>
      <c r="D502" s="24" t="s">
        <v>666</v>
      </c>
      <c r="E502" s="25" t="s">
        <v>75</v>
      </c>
      <c r="F502" s="29">
        <v>1</v>
      </c>
      <c r="G502" s="45"/>
      <c r="H502" s="45">
        <f t="shared" si="29"/>
        <v>0</v>
      </c>
    </row>
    <row r="503" spans="2:8" ht="34.5" customHeight="1" x14ac:dyDescent="0.25">
      <c r="B503" s="16" t="s">
        <v>1248</v>
      </c>
      <c r="C503" s="24" t="s">
        <v>667</v>
      </c>
      <c r="D503" s="24" t="s">
        <v>668</v>
      </c>
      <c r="E503" s="25" t="s">
        <v>76</v>
      </c>
      <c r="F503" s="29">
        <v>1</v>
      </c>
      <c r="G503" s="45"/>
      <c r="H503" s="45">
        <f t="shared" si="29"/>
        <v>0</v>
      </c>
    </row>
    <row r="504" spans="2:8" ht="27.75" customHeight="1" x14ac:dyDescent="0.25">
      <c r="B504" s="16" t="s">
        <v>1249</v>
      </c>
      <c r="C504" s="24" t="s">
        <v>669</v>
      </c>
      <c r="D504" s="24" t="s">
        <v>670</v>
      </c>
      <c r="E504" s="25" t="s">
        <v>76</v>
      </c>
      <c r="F504" s="29">
        <v>1</v>
      </c>
      <c r="G504" s="45"/>
      <c r="H504" s="45">
        <f t="shared" si="29"/>
        <v>0</v>
      </c>
    </row>
    <row r="505" spans="2:8" ht="27.75" customHeight="1" x14ac:dyDescent="0.25">
      <c r="B505" s="16" t="s">
        <v>1250</v>
      </c>
      <c r="C505" s="24" t="s">
        <v>671</v>
      </c>
      <c r="D505" s="24" t="s">
        <v>672</v>
      </c>
      <c r="E505" s="25" t="s">
        <v>279</v>
      </c>
      <c r="F505" s="29">
        <v>1</v>
      </c>
      <c r="G505" s="45"/>
      <c r="H505" s="45">
        <f t="shared" si="29"/>
        <v>0</v>
      </c>
    </row>
    <row r="506" spans="2:8" ht="34.5" customHeight="1" x14ac:dyDescent="0.25">
      <c r="B506" s="16" t="s">
        <v>1251</v>
      </c>
      <c r="C506" s="24" t="s">
        <v>684</v>
      </c>
      <c r="D506" s="24" t="s">
        <v>1123</v>
      </c>
      <c r="E506" s="25" t="s">
        <v>62</v>
      </c>
      <c r="F506" s="29">
        <v>5</v>
      </c>
      <c r="G506" s="45"/>
      <c r="H506" s="45">
        <f t="shared" si="29"/>
        <v>0</v>
      </c>
    </row>
    <row r="507" spans="2:8" x14ac:dyDescent="0.25">
      <c r="B507" s="13" t="s">
        <v>1124</v>
      </c>
      <c r="C507" s="14" t="s">
        <v>579</v>
      </c>
      <c r="D507" s="14" t="s">
        <v>673</v>
      </c>
      <c r="E507" s="15"/>
      <c r="F507" s="36"/>
      <c r="G507" s="48"/>
      <c r="H507" s="48"/>
    </row>
    <row r="508" spans="2:8" ht="25.5" customHeight="1" x14ac:dyDescent="0.25">
      <c r="B508" s="16" t="s">
        <v>1252</v>
      </c>
      <c r="C508" s="24" t="s">
        <v>659</v>
      </c>
      <c r="D508" s="24" t="s">
        <v>1125</v>
      </c>
      <c r="E508" s="25" t="s">
        <v>76</v>
      </c>
      <c r="F508" s="29">
        <v>20</v>
      </c>
      <c r="G508" s="45"/>
      <c r="H508" s="45">
        <f t="shared" ref="H508:H531" si="30">F508*G508</f>
        <v>0</v>
      </c>
    </row>
    <row r="509" spans="2:8" ht="49.5" customHeight="1" x14ac:dyDescent="0.25">
      <c r="B509" s="16" t="s">
        <v>1253</v>
      </c>
      <c r="C509" s="24" t="s">
        <v>674</v>
      </c>
      <c r="D509" s="24" t="s">
        <v>1126</v>
      </c>
      <c r="E509" s="25" t="s">
        <v>62</v>
      </c>
      <c r="F509" s="29">
        <v>850</v>
      </c>
      <c r="G509" s="45"/>
      <c r="H509" s="45">
        <f t="shared" si="30"/>
        <v>0</v>
      </c>
    </row>
    <row r="510" spans="2:8" ht="49.5" customHeight="1" x14ac:dyDescent="0.25">
      <c r="B510" s="16" t="s">
        <v>1254</v>
      </c>
      <c r="C510" s="24" t="s">
        <v>674</v>
      </c>
      <c r="D510" s="24" t="s">
        <v>1127</v>
      </c>
      <c r="E510" s="25" t="s">
        <v>62</v>
      </c>
      <c r="F510" s="29">
        <v>120</v>
      </c>
      <c r="G510" s="45"/>
      <c r="H510" s="45">
        <f t="shared" si="30"/>
        <v>0</v>
      </c>
    </row>
    <row r="511" spans="2:8" ht="45.75" customHeight="1" x14ac:dyDescent="0.25">
      <c r="B511" s="16" t="s">
        <v>1255</v>
      </c>
      <c r="C511" s="24" t="s">
        <v>675</v>
      </c>
      <c r="D511" s="24" t="s">
        <v>1128</v>
      </c>
      <c r="E511" s="25" t="s">
        <v>62</v>
      </c>
      <c r="F511" s="29">
        <v>90</v>
      </c>
      <c r="G511" s="45"/>
      <c r="H511" s="45">
        <f t="shared" si="30"/>
        <v>0</v>
      </c>
    </row>
    <row r="512" spans="2:8" ht="46.5" customHeight="1" x14ac:dyDescent="0.25">
      <c r="B512" s="16" t="s">
        <v>1256</v>
      </c>
      <c r="C512" s="24" t="s">
        <v>676</v>
      </c>
      <c r="D512" s="24" t="s">
        <v>1129</v>
      </c>
      <c r="E512" s="25" t="s">
        <v>62</v>
      </c>
      <c r="F512" s="29">
        <v>40</v>
      </c>
      <c r="G512" s="45"/>
      <c r="H512" s="45">
        <f t="shared" si="30"/>
        <v>0</v>
      </c>
    </row>
    <row r="513" spans="2:8" ht="47.25" customHeight="1" x14ac:dyDescent="0.25">
      <c r="B513" s="16" t="s">
        <v>1257</v>
      </c>
      <c r="C513" s="24" t="s">
        <v>1130</v>
      </c>
      <c r="D513" s="24" t="s">
        <v>1131</v>
      </c>
      <c r="E513" s="25" t="s">
        <v>62</v>
      </c>
      <c r="F513" s="29">
        <v>20</v>
      </c>
      <c r="G513" s="45"/>
      <c r="H513" s="45">
        <f t="shared" si="30"/>
        <v>0</v>
      </c>
    </row>
    <row r="514" spans="2:8" ht="39" customHeight="1" x14ac:dyDescent="0.25">
      <c r="B514" s="16" t="s">
        <v>1258</v>
      </c>
      <c r="C514" s="24" t="s">
        <v>1132</v>
      </c>
      <c r="D514" s="24" t="s">
        <v>1133</v>
      </c>
      <c r="E514" s="25" t="s">
        <v>62</v>
      </c>
      <c r="F514" s="29">
        <v>15</v>
      </c>
      <c r="G514" s="45"/>
      <c r="H514" s="45">
        <f t="shared" si="30"/>
        <v>0</v>
      </c>
    </row>
    <row r="515" spans="2:8" ht="27" customHeight="1" x14ac:dyDescent="0.25">
      <c r="B515" s="16" t="s">
        <v>1259</v>
      </c>
      <c r="C515" s="24" t="s">
        <v>1089</v>
      </c>
      <c r="D515" s="24" t="s">
        <v>1090</v>
      </c>
      <c r="E515" s="25" t="s">
        <v>62</v>
      </c>
      <c r="F515" s="29">
        <v>280</v>
      </c>
      <c r="G515" s="45"/>
      <c r="H515" s="45">
        <f t="shared" si="30"/>
        <v>0</v>
      </c>
    </row>
    <row r="516" spans="2:8" ht="30" customHeight="1" x14ac:dyDescent="0.25">
      <c r="B516" s="16" t="s">
        <v>1260</v>
      </c>
      <c r="C516" s="24" t="s">
        <v>677</v>
      </c>
      <c r="D516" s="24" t="s">
        <v>1134</v>
      </c>
      <c r="E516" s="25" t="s">
        <v>76</v>
      </c>
      <c r="F516" s="29">
        <v>1</v>
      </c>
      <c r="G516" s="45"/>
      <c r="H516" s="45">
        <f t="shared" si="30"/>
        <v>0</v>
      </c>
    </row>
    <row r="517" spans="2:8" ht="27" customHeight="1" x14ac:dyDescent="0.25">
      <c r="B517" s="16" t="s">
        <v>1261</v>
      </c>
      <c r="C517" s="24" t="s">
        <v>1135</v>
      </c>
      <c r="D517" s="24" t="s">
        <v>1136</v>
      </c>
      <c r="E517" s="25" t="s">
        <v>76</v>
      </c>
      <c r="F517" s="29">
        <v>10</v>
      </c>
      <c r="G517" s="45"/>
      <c r="H517" s="45">
        <f t="shared" si="30"/>
        <v>0</v>
      </c>
    </row>
    <row r="518" spans="2:8" ht="28.5" customHeight="1" x14ac:dyDescent="0.25">
      <c r="B518" s="16" t="s">
        <v>1262</v>
      </c>
      <c r="C518" s="24" t="s">
        <v>1137</v>
      </c>
      <c r="D518" s="24" t="s">
        <v>1138</v>
      </c>
      <c r="E518" s="25" t="s">
        <v>76</v>
      </c>
      <c r="F518" s="29">
        <v>7</v>
      </c>
      <c r="G518" s="45"/>
      <c r="H518" s="45">
        <f t="shared" si="30"/>
        <v>0</v>
      </c>
    </row>
    <row r="519" spans="2:8" ht="28.5" customHeight="1" x14ac:dyDescent="0.25">
      <c r="B519" s="16" t="s">
        <v>1263</v>
      </c>
      <c r="C519" s="24" t="s">
        <v>1139</v>
      </c>
      <c r="D519" s="24" t="s">
        <v>1140</v>
      </c>
      <c r="E519" s="25" t="s">
        <v>76</v>
      </c>
      <c r="F519" s="29">
        <v>5</v>
      </c>
      <c r="G519" s="45"/>
      <c r="H519" s="45">
        <f t="shared" si="30"/>
        <v>0</v>
      </c>
    </row>
    <row r="520" spans="2:8" ht="30.75" customHeight="1" x14ac:dyDescent="0.25">
      <c r="B520" s="16" t="s">
        <v>1264</v>
      </c>
      <c r="C520" s="24" t="s">
        <v>678</v>
      </c>
      <c r="D520" s="24" t="s">
        <v>679</v>
      </c>
      <c r="E520" s="25" t="s">
        <v>75</v>
      </c>
      <c r="F520" s="29">
        <v>3</v>
      </c>
      <c r="G520" s="45"/>
      <c r="H520" s="45">
        <f t="shared" si="30"/>
        <v>0</v>
      </c>
    </row>
    <row r="521" spans="2:8" ht="28.5" customHeight="1" x14ac:dyDescent="0.25">
      <c r="B521" s="16" t="s">
        <v>1265</v>
      </c>
      <c r="C521" s="24" t="s">
        <v>680</v>
      </c>
      <c r="D521" s="24" t="s">
        <v>681</v>
      </c>
      <c r="E521" s="25" t="s">
        <v>76</v>
      </c>
      <c r="F521" s="29">
        <v>25</v>
      </c>
      <c r="G521" s="45"/>
      <c r="H521" s="45">
        <f t="shared" si="30"/>
        <v>0</v>
      </c>
    </row>
    <row r="522" spans="2:8" ht="28.5" customHeight="1" x14ac:dyDescent="0.25">
      <c r="B522" s="16" t="s">
        <v>1266</v>
      </c>
      <c r="C522" s="24" t="s">
        <v>682</v>
      </c>
      <c r="D522" s="24" t="s">
        <v>683</v>
      </c>
      <c r="E522" s="25" t="s">
        <v>62</v>
      </c>
      <c r="F522" s="29">
        <v>1135</v>
      </c>
      <c r="G522" s="45"/>
      <c r="H522" s="45">
        <f t="shared" si="30"/>
        <v>0</v>
      </c>
    </row>
    <row r="523" spans="2:8" ht="28.5" customHeight="1" x14ac:dyDescent="0.25">
      <c r="B523" s="16" t="s">
        <v>1267</v>
      </c>
      <c r="C523" s="24" t="s">
        <v>684</v>
      </c>
      <c r="D523" s="24" t="s">
        <v>685</v>
      </c>
      <c r="E523" s="25" t="s">
        <v>62</v>
      </c>
      <c r="F523" s="29">
        <v>1135</v>
      </c>
      <c r="G523" s="45"/>
      <c r="H523" s="45">
        <f t="shared" si="30"/>
        <v>0</v>
      </c>
    </row>
    <row r="524" spans="2:8" ht="28.5" customHeight="1" x14ac:dyDescent="0.25">
      <c r="B524" s="16" t="s">
        <v>1268</v>
      </c>
      <c r="C524" s="24" t="s">
        <v>686</v>
      </c>
      <c r="D524" s="24" t="s">
        <v>687</v>
      </c>
      <c r="E524" s="25" t="s">
        <v>688</v>
      </c>
      <c r="F524" s="29">
        <v>23</v>
      </c>
      <c r="G524" s="45"/>
      <c r="H524" s="45">
        <f t="shared" si="30"/>
        <v>0</v>
      </c>
    </row>
    <row r="525" spans="2:8" ht="28.5" customHeight="1" x14ac:dyDescent="0.25">
      <c r="B525" s="16" t="s">
        <v>1269</v>
      </c>
      <c r="C525" s="24" t="s">
        <v>1141</v>
      </c>
      <c r="D525" s="24" t="s">
        <v>1142</v>
      </c>
      <c r="E525" s="25" t="s">
        <v>76</v>
      </c>
      <c r="F525" s="29">
        <v>1</v>
      </c>
      <c r="G525" s="45"/>
      <c r="H525" s="45">
        <f t="shared" si="30"/>
        <v>0</v>
      </c>
    </row>
    <row r="526" spans="2:8" ht="29.25" customHeight="1" x14ac:dyDescent="0.25">
      <c r="B526" s="16" t="s">
        <v>1270</v>
      </c>
      <c r="C526" s="24"/>
      <c r="D526" s="24" t="s">
        <v>1143</v>
      </c>
      <c r="E526" s="25" t="s">
        <v>279</v>
      </c>
      <c r="F526" s="29">
        <v>2</v>
      </c>
      <c r="G526" s="45"/>
      <c r="H526" s="45">
        <f t="shared" si="30"/>
        <v>0</v>
      </c>
    </row>
    <row r="527" spans="2:8" ht="20.25" customHeight="1" x14ac:dyDescent="0.25">
      <c r="B527" s="16" t="s">
        <v>1271</v>
      </c>
      <c r="C527" s="24"/>
      <c r="D527" s="24" t="s">
        <v>1144</v>
      </c>
      <c r="E527" s="25" t="s">
        <v>279</v>
      </c>
      <c r="F527" s="29">
        <v>1</v>
      </c>
      <c r="G527" s="45"/>
      <c r="H527" s="45">
        <f t="shared" si="30"/>
        <v>0</v>
      </c>
    </row>
    <row r="528" spans="2:8" ht="24" customHeight="1" x14ac:dyDescent="0.25">
      <c r="B528" s="16" t="s">
        <v>1272</v>
      </c>
      <c r="C528" s="24"/>
      <c r="D528" s="24" t="s">
        <v>1145</v>
      </c>
      <c r="E528" s="25" t="s">
        <v>279</v>
      </c>
      <c r="F528" s="29">
        <v>4</v>
      </c>
      <c r="G528" s="45"/>
      <c r="H528" s="45">
        <f t="shared" si="30"/>
        <v>0</v>
      </c>
    </row>
    <row r="529" spans="2:8" ht="24" customHeight="1" x14ac:dyDescent="0.25">
      <c r="B529" s="16" t="s">
        <v>1273</v>
      </c>
      <c r="C529" s="24"/>
      <c r="D529" s="24" t="s">
        <v>1146</v>
      </c>
      <c r="E529" s="25" t="s">
        <v>279</v>
      </c>
      <c r="F529" s="29">
        <v>3</v>
      </c>
      <c r="G529" s="45"/>
      <c r="H529" s="45">
        <f t="shared" si="30"/>
        <v>0</v>
      </c>
    </row>
    <row r="530" spans="2:8" ht="57.75" customHeight="1" x14ac:dyDescent="0.25">
      <c r="B530" s="16" t="s">
        <v>1274</v>
      </c>
      <c r="C530" s="24" t="s">
        <v>671</v>
      </c>
      <c r="D530" s="24" t="s">
        <v>1147</v>
      </c>
      <c r="E530" s="25" t="s">
        <v>279</v>
      </c>
      <c r="F530" s="29">
        <v>1</v>
      </c>
      <c r="G530" s="45"/>
      <c r="H530" s="45">
        <f t="shared" si="30"/>
        <v>0</v>
      </c>
    </row>
    <row r="531" spans="2:8" ht="38.25" customHeight="1" x14ac:dyDescent="0.25">
      <c r="B531" s="16" t="s">
        <v>1275</v>
      </c>
      <c r="C531" s="24"/>
      <c r="D531" s="24" t="s">
        <v>689</v>
      </c>
      <c r="E531" s="25" t="s">
        <v>279</v>
      </c>
      <c r="F531" s="29">
        <v>1</v>
      </c>
      <c r="G531" s="45"/>
      <c r="H531" s="45">
        <f t="shared" si="30"/>
        <v>0</v>
      </c>
    </row>
    <row r="532" spans="2:8" x14ac:dyDescent="0.25">
      <c r="B532" s="13" t="s">
        <v>1148</v>
      </c>
      <c r="C532" s="14" t="s">
        <v>105</v>
      </c>
      <c r="D532" s="14" t="s">
        <v>690</v>
      </c>
      <c r="E532" s="15"/>
      <c r="F532" s="36"/>
      <c r="G532" s="48"/>
      <c r="H532" s="48"/>
    </row>
    <row r="533" spans="2:8" ht="49.5" customHeight="1" x14ac:dyDescent="0.25">
      <c r="B533" s="16" t="s">
        <v>1276</v>
      </c>
      <c r="C533" s="24" t="s">
        <v>1149</v>
      </c>
      <c r="D533" s="24" t="s">
        <v>1150</v>
      </c>
      <c r="E533" s="25" t="s">
        <v>75</v>
      </c>
      <c r="F533" s="29">
        <v>1</v>
      </c>
      <c r="G533" s="45"/>
      <c r="H533" s="45">
        <f t="shared" ref="H533:H539" si="31">F533*G533</f>
        <v>0</v>
      </c>
    </row>
    <row r="534" spans="2:8" ht="33" customHeight="1" x14ac:dyDescent="0.25">
      <c r="B534" s="16" t="s">
        <v>1279</v>
      </c>
      <c r="C534" s="24" t="s">
        <v>691</v>
      </c>
      <c r="D534" s="24" t="s">
        <v>692</v>
      </c>
      <c r="E534" s="25" t="s">
        <v>693</v>
      </c>
      <c r="F534" s="29">
        <v>10</v>
      </c>
      <c r="G534" s="45"/>
      <c r="H534" s="45">
        <f t="shared" si="31"/>
        <v>0</v>
      </c>
    </row>
    <row r="535" spans="2:8" ht="31.5" customHeight="1" x14ac:dyDescent="0.25">
      <c r="B535" s="16" t="s">
        <v>1277</v>
      </c>
      <c r="C535" s="24" t="s">
        <v>691</v>
      </c>
      <c r="D535" s="24" t="s">
        <v>694</v>
      </c>
      <c r="E535" s="25" t="s">
        <v>693</v>
      </c>
      <c r="F535" s="29">
        <v>3</v>
      </c>
      <c r="G535" s="45"/>
      <c r="H535" s="45">
        <f t="shared" si="31"/>
        <v>0</v>
      </c>
    </row>
    <row r="536" spans="2:8" ht="29.25" customHeight="1" x14ac:dyDescent="0.25">
      <c r="B536" s="16" t="s">
        <v>1280</v>
      </c>
      <c r="C536" s="24" t="s">
        <v>691</v>
      </c>
      <c r="D536" s="24" t="s">
        <v>695</v>
      </c>
      <c r="E536" s="25" t="s">
        <v>693</v>
      </c>
      <c r="F536" s="29">
        <v>10</v>
      </c>
      <c r="G536" s="45"/>
      <c r="H536" s="45">
        <f t="shared" si="31"/>
        <v>0</v>
      </c>
    </row>
    <row r="537" spans="2:8" ht="22.5" x14ac:dyDescent="0.25">
      <c r="B537" s="16" t="s">
        <v>1281</v>
      </c>
      <c r="C537" s="24" t="s">
        <v>691</v>
      </c>
      <c r="D537" s="24" t="s">
        <v>696</v>
      </c>
      <c r="E537" s="25" t="s">
        <v>693</v>
      </c>
      <c r="F537" s="29">
        <v>8</v>
      </c>
      <c r="G537" s="45"/>
      <c r="H537" s="45">
        <f t="shared" si="31"/>
        <v>0</v>
      </c>
    </row>
    <row r="538" spans="2:8" ht="22.5" x14ac:dyDescent="0.25">
      <c r="B538" s="16" t="s">
        <v>1278</v>
      </c>
      <c r="C538" s="24" t="s">
        <v>691</v>
      </c>
      <c r="D538" s="24" t="s">
        <v>697</v>
      </c>
      <c r="E538" s="25" t="s">
        <v>693</v>
      </c>
      <c r="F538" s="29">
        <v>6</v>
      </c>
      <c r="G538" s="45"/>
      <c r="H538" s="45">
        <f t="shared" si="31"/>
        <v>0</v>
      </c>
    </row>
    <row r="539" spans="2:8" ht="22.5" x14ac:dyDescent="0.25">
      <c r="B539" s="16" t="s">
        <v>1282</v>
      </c>
      <c r="C539" s="24" t="s">
        <v>691</v>
      </c>
      <c r="D539" s="24" t="s">
        <v>698</v>
      </c>
      <c r="E539" s="25" t="s">
        <v>693</v>
      </c>
      <c r="F539" s="29">
        <v>3</v>
      </c>
      <c r="G539" s="45"/>
      <c r="H539" s="45">
        <f t="shared" si="31"/>
        <v>0</v>
      </c>
    </row>
    <row r="540" spans="2:8" ht="33.75" customHeight="1" x14ac:dyDescent="0.25">
      <c r="B540" s="63" t="s">
        <v>963</v>
      </c>
      <c r="C540" s="63"/>
      <c r="D540" s="63"/>
      <c r="E540" s="63"/>
      <c r="F540" s="63"/>
      <c r="G540" s="63"/>
      <c r="H540" s="47">
        <f>SUM(H533:H539,H508:H531,H501:H506,H481:H499,H475:H479,H462:H473,H448:H460,H437:H445,H422:H435,H411:H420,H401:H408,H386:H399,H373:H384)</f>
        <v>0</v>
      </c>
    </row>
    <row r="541" spans="2:8" ht="29.25" customHeight="1" x14ac:dyDescent="0.25">
      <c r="B541" s="7">
        <v>4</v>
      </c>
      <c r="C541" s="8" t="s">
        <v>699</v>
      </c>
      <c r="D541" s="8" t="s">
        <v>700</v>
      </c>
      <c r="E541" s="9"/>
      <c r="F541" s="33"/>
      <c r="G541" s="43"/>
      <c r="H541" s="43"/>
    </row>
    <row r="542" spans="2:8" ht="42" customHeight="1" x14ac:dyDescent="0.25">
      <c r="B542" s="16" t="s">
        <v>954</v>
      </c>
      <c r="C542" s="24" t="s">
        <v>1151</v>
      </c>
      <c r="D542" s="24" t="s">
        <v>1152</v>
      </c>
      <c r="E542" s="25" t="s">
        <v>22</v>
      </c>
      <c r="F542" s="29">
        <v>420.3</v>
      </c>
      <c r="G542" s="45"/>
      <c r="H542" s="45">
        <f t="shared" ref="H542" si="32">F542*G542</f>
        <v>0</v>
      </c>
    </row>
    <row r="543" spans="2:8" ht="33" x14ac:dyDescent="0.25">
      <c r="B543" s="56" t="s">
        <v>955</v>
      </c>
      <c r="C543" s="53" t="s">
        <v>1153</v>
      </c>
      <c r="D543" s="24" t="s">
        <v>1154</v>
      </c>
      <c r="E543" s="54" t="s">
        <v>22</v>
      </c>
      <c r="F543" s="55">
        <v>420.3</v>
      </c>
      <c r="G543" s="60"/>
      <c r="H543" s="60">
        <v>0</v>
      </c>
    </row>
    <row r="544" spans="2:8" x14ac:dyDescent="0.25">
      <c r="B544" s="56"/>
      <c r="C544" s="53"/>
      <c r="D544" s="24" t="s">
        <v>1155</v>
      </c>
      <c r="E544" s="54"/>
      <c r="F544" s="55"/>
      <c r="G544" s="60"/>
      <c r="H544" s="60"/>
    </row>
    <row r="545" spans="2:8" ht="30.75" customHeight="1" x14ac:dyDescent="0.25">
      <c r="B545" s="16" t="s">
        <v>956</v>
      </c>
      <c r="C545" s="24" t="s">
        <v>671</v>
      </c>
      <c r="D545" s="24" t="s">
        <v>703</v>
      </c>
      <c r="E545" s="25" t="s">
        <v>22</v>
      </c>
      <c r="F545" s="29">
        <v>18.989999999999998</v>
      </c>
      <c r="G545" s="45"/>
      <c r="H545" s="45">
        <f t="shared" ref="H545:H546" si="33">F545*G545</f>
        <v>0</v>
      </c>
    </row>
    <row r="546" spans="2:8" ht="30.75" customHeight="1" x14ac:dyDescent="0.25">
      <c r="B546" s="16" t="s">
        <v>957</v>
      </c>
      <c r="C546" s="24" t="s">
        <v>671</v>
      </c>
      <c r="D546" s="24" t="s">
        <v>702</v>
      </c>
      <c r="E546" s="25" t="s">
        <v>22</v>
      </c>
      <c r="F546" s="29">
        <v>15.824999999999999</v>
      </c>
      <c r="G546" s="45"/>
      <c r="H546" s="45">
        <f t="shared" si="33"/>
        <v>0</v>
      </c>
    </row>
    <row r="547" spans="2:8" ht="23.25" customHeight="1" x14ac:dyDescent="0.25">
      <c r="B547" s="63" t="s">
        <v>963</v>
      </c>
      <c r="C547" s="63"/>
      <c r="D547" s="63"/>
      <c r="E547" s="63"/>
      <c r="F547" s="63"/>
      <c r="G547" s="63"/>
      <c r="H547" s="47">
        <f>SUM(H542:H546)</f>
        <v>0</v>
      </c>
    </row>
    <row r="548" spans="2:8" ht="23.25" customHeight="1" x14ac:dyDescent="0.25">
      <c r="B548" s="27"/>
      <c r="C548" s="28"/>
      <c r="D548" s="28"/>
      <c r="E548" s="28"/>
      <c r="F548" s="38"/>
      <c r="G548" s="51"/>
      <c r="H548" s="51"/>
    </row>
    <row r="549" spans="2:8" ht="23.25" customHeight="1" x14ac:dyDescent="0.25">
      <c r="B549" s="65" t="s">
        <v>960</v>
      </c>
      <c r="C549" s="65"/>
      <c r="D549" s="65"/>
      <c r="E549" s="65"/>
      <c r="F549" s="65"/>
      <c r="G549" s="64">
        <f>SUM(H547,H540,H370,H155)</f>
        <v>0</v>
      </c>
      <c r="H549" s="64"/>
    </row>
    <row r="550" spans="2:8" ht="23.25" customHeight="1" x14ac:dyDescent="0.25">
      <c r="B550" s="65" t="s">
        <v>961</v>
      </c>
      <c r="C550" s="65"/>
      <c r="D550" s="65"/>
      <c r="E550" s="65"/>
      <c r="F550" s="65"/>
      <c r="G550" s="64">
        <f>G549*0.23</f>
        <v>0</v>
      </c>
      <c r="H550" s="64"/>
    </row>
    <row r="551" spans="2:8" ht="23.25" customHeight="1" x14ac:dyDescent="0.25">
      <c r="B551" s="65" t="s">
        <v>962</v>
      </c>
      <c r="C551" s="65"/>
      <c r="D551" s="65"/>
      <c r="E551" s="65"/>
      <c r="F551" s="65"/>
      <c r="G551" s="64">
        <f>G549+G550</f>
        <v>0</v>
      </c>
      <c r="H551" s="64"/>
    </row>
  </sheetData>
  <mergeCells count="341">
    <mergeCell ref="B543:B544"/>
    <mergeCell ref="C543:C544"/>
    <mergeCell ref="E543:E544"/>
    <mergeCell ref="F543:F544"/>
    <mergeCell ref="G543:G544"/>
    <mergeCell ref="H543:H544"/>
    <mergeCell ref="B362:B363"/>
    <mergeCell ref="D362:D363"/>
    <mergeCell ref="E362:E363"/>
    <mergeCell ref="F362:F363"/>
    <mergeCell ref="G362:G363"/>
    <mergeCell ref="H362:H363"/>
    <mergeCell ref="B360:B361"/>
    <mergeCell ref="D360:D361"/>
    <mergeCell ref="E360:E361"/>
    <mergeCell ref="F360:F361"/>
    <mergeCell ref="G360:G361"/>
    <mergeCell ref="H360:H361"/>
    <mergeCell ref="B358:B359"/>
    <mergeCell ref="D358:D359"/>
    <mergeCell ref="E358:E359"/>
    <mergeCell ref="F358:F359"/>
    <mergeCell ref="G358:G359"/>
    <mergeCell ref="H358:H359"/>
    <mergeCell ref="B356:B357"/>
    <mergeCell ref="D356:D357"/>
    <mergeCell ref="E356:E357"/>
    <mergeCell ref="F356:F357"/>
    <mergeCell ref="G356:G357"/>
    <mergeCell ref="H356:H357"/>
    <mergeCell ref="B354:B355"/>
    <mergeCell ref="D354:D355"/>
    <mergeCell ref="E354:E355"/>
    <mergeCell ref="F354:F355"/>
    <mergeCell ref="G354:G355"/>
    <mergeCell ref="H354:H355"/>
    <mergeCell ref="B352:B353"/>
    <mergeCell ref="D352:D353"/>
    <mergeCell ref="E352:E353"/>
    <mergeCell ref="F352:F353"/>
    <mergeCell ref="G352:G353"/>
    <mergeCell ref="H352:H353"/>
    <mergeCell ref="B350:B351"/>
    <mergeCell ref="D350:D351"/>
    <mergeCell ref="E350:E351"/>
    <mergeCell ref="F350:F351"/>
    <mergeCell ref="G350:G351"/>
    <mergeCell ref="H350:H351"/>
    <mergeCell ref="B348:B349"/>
    <mergeCell ref="D348:D349"/>
    <mergeCell ref="E348:E349"/>
    <mergeCell ref="F348:F349"/>
    <mergeCell ref="G348:G349"/>
    <mergeCell ref="H348:H349"/>
    <mergeCell ref="B342:B343"/>
    <mergeCell ref="D342:D343"/>
    <mergeCell ref="E342:E343"/>
    <mergeCell ref="F342:F343"/>
    <mergeCell ref="G342:G343"/>
    <mergeCell ref="H342:H343"/>
    <mergeCell ref="B340:B341"/>
    <mergeCell ref="D340:D341"/>
    <mergeCell ref="E340:E341"/>
    <mergeCell ref="F340:F341"/>
    <mergeCell ref="G340:G341"/>
    <mergeCell ref="H340:H341"/>
    <mergeCell ref="B338:B339"/>
    <mergeCell ref="D338:D339"/>
    <mergeCell ref="E338:E339"/>
    <mergeCell ref="F338:F339"/>
    <mergeCell ref="G338:G339"/>
    <mergeCell ref="H338:H339"/>
    <mergeCell ref="B336:B337"/>
    <mergeCell ref="D336:D337"/>
    <mergeCell ref="E336:E337"/>
    <mergeCell ref="F336:F337"/>
    <mergeCell ref="G336:G337"/>
    <mergeCell ref="H336:H337"/>
    <mergeCell ref="B334:B335"/>
    <mergeCell ref="D334:D335"/>
    <mergeCell ref="E334:E335"/>
    <mergeCell ref="F334:F335"/>
    <mergeCell ref="G334:G335"/>
    <mergeCell ref="H334:H335"/>
    <mergeCell ref="B332:B333"/>
    <mergeCell ref="D332:D333"/>
    <mergeCell ref="E332:E333"/>
    <mergeCell ref="F332:F333"/>
    <mergeCell ref="G332:G333"/>
    <mergeCell ref="H332:H333"/>
    <mergeCell ref="B330:B331"/>
    <mergeCell ref="D330:D331"/>
    <mergeCell ref="E330:E331"/>
    <mergeCell ref="F330:F331"/>
    <mergeCell ref="G330:G331"/>
    <mergeCell ref="H330:H331"/>
    <mergeCell ref="B328:B329"/>
    <mergeCell ref="D328:D329"/>
    <mergeCell ref="E328:E329"/>
    <mergeCell ref="F328:F329"/>
    <mergeCell ref="G328:G329"/>
    <mergeCell ref="H328:H329"/>
    <mergeCell ref="B326:B327"/>
    <mergeCell ref="D326:D327"/>
    <mergeCell ref="E326:E327"/>
    <mergeCell ref="F326:F327"/>
    <mergeCell ref="G326:G327"/>
    <mergeCell ref="H326:H327"/>
    <mergeCell ref="B324:B325"/>
    <mergeCell ref="D324:D325"/>
    <mergeCell ref="E324:E325"/>
    <mergeCell ref="F324:F325"/>
    <mergeCell ref="G324:G325"/>
    <mergeCell ref="H324:H325"/>
    <mergeCell ref="B322:B323"/>
    <mergeCell ref="D322:D323"/>
    <mergeCell ref="E322:E323"/>
    <mergeCell ref="F322:F323"/>
    <mergeCell ref="G322:G323"/>
    <mergeCell ref="H322:H323"/>
    <mergeCell ref="B320:B321"/>
    <mergeCell ref="D320:D321"/>
    <mergeCell ref="E320:E321"/>
    <mergeCell ref="F320:F321"/>
    <mergeCell ref="G320:G321"/>
    <mergeCell ref="H320:H321"/>
    <mergeCell ref="B318:B319"/>
    <mergeCell ref="D318:D319"/>
    <mergeCell ref="E318:E319"/>
    <mergeCell ref="F318:F319"/>
    <mergeCell ref="G318:G319"/>
    <mergeCell ref="H318:H319"/>
    <mergeCell ref="B316:B317"/>
    <mergeCell ref="D316:D317"/>
    <mergeCell ref="E316:E317"/>
    <mergeCell ref="F316:F317"/>
    <mergeCell ref="G316:G317"/>
    <mergeCell ref="H316:H317"/>
    <mergeCell ref="B314:B315"/>
    <mergeCell ref="D314:D315"/>
    <mergeCell ref="E314:E315"/>
    <mergeCell ref="F314:F315"/>
    <mergeCell ref="G314:G315"/>
    <mergeCell ref="H314:H315"/>
    <mergeCell ref="B312:B313"/>
    <mergeCell ref="D312:D313"/>
    <mergeCell ref="E312:E313"/>
    <mergeCell ref="F312:F313"/>
    <mergeCell ref="G312:G313"/>
    <mergeCell ref="H312:H313"/>
    <mergeCell ref="B310:B311"/>
    <mergeCell ref="D310:D311"/>
    <mergeCell ref="E310:E311"/>
    <mergeCell ref="F310:F311"/>
    <mergeCell ref="G310:G311"/>
    <mergeCell ref="H310:H311"/>
    <mergeCell ref="B308:B309"/>
    <mergeCell ref="D308:D309"/>
    <mergeCell ref="E308:E309"/>
    <mergeCell ref="F308:F309"/>
    <mergeCell ref="G308:G309"/>
    <mergeCell ref="H308:H309"/>
    <mergeCell ref="B306:B307"/>
    <mergeCell ref="D306:D307"/>
    <mergeCell ref="E306:E307"/>
    <mergeCell ref="F306:F307"/>
    <mergeCell ref="G306:G307"/>
    <mergeCell ref="H306:H307"/>
    <mergeCell ref="B304:B305"/>
    <mergeCell ref="D304:D305"/>
    <mergeCell ref="E304:E305"/>
    <mergeCell ref="F304:F305"/>
    <mergeCell ref="G304:G305"/>
    <mergeCell ref="H304:H305"/>
    <mergeCell ref="B302:B303"/>
    <mergeCell ref="D302:D303"/>
    <mergeCell ref="E302:E303"/>
    <mergeCell ref="F302:F303"/>
    <mergeCell ref="G302:G303"/>
    <mergeCell ref="H302:H303"/>
    <mergeCell ref="B300:B301"/>
    <mergeCell ref="D300:D301"/>
    <mergeCell ref="E300:E301"/>
    <mergeCell ref="F300:F301"/>
    <mergeCell ref="G300:G301"/>
    <mergeCell ref="H300:H301"/>
    <mergeCell ref="B298:B299"/>
    <mergeCell ref="D298:D299"/>
    <mergeCell ref="E298:E299"/>
    <mergeCell ref="F298:F299"/>
    <mergeCell ref="G298:G299"/>
    <mergeCell ref="H298:H299"/>
    <mergeCell ref="B296:B297"/>
    <mergeCell ref="D296:D297"/>
    <mergeCell ref="E296:E297"/>
    <mergeCell ref="F296:F297"/>
    <mergeCell ref="G296:G297"/>
    <mergeCell ref="H296:H297"/>
    <mergeCell ref="B294:B295"/>
    <mergeCell ref="D294:D295"/>
    <mergeCell ref="E294:E295"/>
    <mergeCell ref="F294:F295"/>
    <mergeCell ref="G294:G295"/>
    <mergeCell ref="H294:H295"/>
    <mergeCell ref="B292:B293"/>
    <mergeCell ref="D292:D293"/>
    <mergeCell ref="E292:E293"/>
    <mergeCell ref="F292:F293"/>
    <mergeCell ref="G292:G293"/>
    <mergeCell ref="H292:H293"/>
    <mergeCell ref="B290:B291"/>
    <mergeCell ref="D290:D291"/>
    <mergeCell ref="E290:E291"/>
    <mergeCell ref="F290:F291"/>
    <mergeCell ref="G290:G291"/>
    <mergeCell ref="H290:H291"/>
    <mergeCell ref="B288:B289"/>
    <mergeCell ref="D288:D289"/>
    <mergeCell ref="E288:E289"/>
    <mergeCell ref="F288:F289"/>
    <mergeCell ref="G288:G289"/>
    <mergeCell ref="H288:H289"/>
    <mergeCell ref="B286:B287"/>
    <mergeCell ref="D286:D287"/>
    <mergeCell ref="E286:E287"/>
    <mergeCell ref="F286:F287"/>
    <mergeCell ref="G286:G287"/>
    <mergeCell ref="H286:H287"/>
    <mergeCell ref="B284:B285"/>
    <mergeCell ref="D284:D285"/>
    <mergeCell ref="E284:E285"/>
    <mergeCell ref="F284:F285"/>
    <mergeCell ref="G284:G285"/>
    <mergeCell ref="H284:H285"/>
    <mergeCell ref="B282:B283"/>
    <mergeCell ref="D282:D283"/>
    <mergeCell ref="E282:E283"/>
    <mergeCell ref="F282:F283"/>
    <mergeCell ref="G282:G283"/>
    <mergeCell ref="H282:H283"/>
    <mergeCell ref="B280:B281"/>
    <mergeCell ref="D280:D281"/>
    <mergeCell ref="E280:E281"/>
    <mergeCell ref="F280:F281"/>
    <mergeCell ref="G280:G281"/>
    <mergeCell ref="H280:H281"/>
    <mergeCell ref="B278:B279"/>
    <mergeCell ref="D278:D279"/>
    <mergeCell ref="E278:E279"/>
    <mergeCell ref="F278:F279"/>
    <mergeCell ref="G278:G279"/>
    <mergeCell ref="H278:H279"/>
    <mergeCell ref="B276:B277"/>
    <mergeCell ref="D276:D277"/>
    <mergeCell ref="E276:E277"/>
    <mergeCell ref="F276:F277"/>
    <mergeCell ref="G276:G277"/>
    <mergeCell ref="H276:H277"/>
    <mergeCell ref="B274:B275"/>
    <mergeCell ref="D274:D275"/>
    <mergeCell ref="E274:E275"/>
    <mergeCell ref="F274:F275"/>
    <mergeCell ref="G274:G275"/>
    <mergeCell ref="H274:H275"/>
    <mergeCell ref="B272:B273"/>
    <mergeCell ref="D272:D273"/>
    <mergeCell ref="E272:E273"/>
    <mergeCell ref="F272:F273"/>
    <mergeCell ref="G272:G273"/>
    <mergeCell ref="H272:H273"/>
    <mergeCell ref="B270:B271"/>
    <mergeCell ref="D270:D271"/>
    <mergeCell ref="E270:E271"/>
    <mergeCell ref="F270:F271"/>
    <mergeCell ref="G270:G271"/>
    <mergeCell ref="H270:H271"/>
    <mergeCell ref="B135:B136"/>
    <mergeCell ref="G135:G136"/>
    <mergeCell ref="H135:H136"/>
    <mergeCell ref="B138:B139"/>
    <mergeCell ref="G138:G139"/>
    <mergeCell ref="H138:H139"/>
    <mergeCell ref="B266:B267"/>
    <mergeCell ref="D266:D267"/>
    <mergeCell ref="E266:E267"/>
    <mergeCell ref="F266:F267"/>
    <mergeCell ref="G266:G267"/>
    <mergeCell ref="H266:H267"/>
    <mergeCell ref="B150:B151"/>
    <mergeCell ref="C150:C151"/>
    <mergeCell ref="E150:E151"/>
    <mergeCell ref="F150:F151"/>
    <mergeCell ref="G150:G151"/>
    <mergeCell ref="H150:H151"/>
    <mergeCell ref="C125:C126"/>
    <mergeCell ref="E125:E126"/>
    <mergeCell ref="F125:F126"/>
    <mergeCell ref="G125:G126"/>
    <mergeCell ref="H125:H126"/>
    <mergeCell ref="C135:C136"/>
    <mergeCell ref="E135:E136"/>
    <mergeCell ref="F135:F136"/>
    <mergeCell ref="C138:C139"/>
    <mergeCell ref="E138:E139"/>
    <mergeCell ref="F138:F139"/>
    <mergeCell ref="B3:H3"/>
    <mergeCell ref="B4:H4"/>
    <mergeCell ref="B155:G155"/>
    <mergeCell ref="B370:G370"/>
    <mergeCell ref="B540:G540"/>
    <mergeCell ref="B547:G547"/>
    <mergeCell ref="G549:H549"/>
    <mergeCell ref="G550:H550"/>
    <mergeCell ref="G551:H551"/>
    <mergeCell ref="B549:F549"/>
    <mergeCell ref="B550:F550"/>
    <mergeCell ref="B551:F551"/>
    <mergeCell ref="B11:B12"/>
    <mergeCell ref="C11:C12"/>
    <mergeCell ref="E11:E12"/>
    <mergeCell ref="F11:F12"/>
    <mergeCell ref="G11:G12"/>
    <mergeCell ref="H11:H12"/>
    <mergeCell ref="E108:E109"/>
    <mergeCell ref="F108:F109"/>
    <mergeCell ref="B108:B109"/>
    <mergeCell ref="G108:G109"/>
    <mergeCell ref="H108:H109"/>
    <mergeCell ref="B125:B126"/>
    <mergeCell ref="C15:C16"/>
    <mergeCell ref="E15:E16"/>
    <mergeCell ref="F15:F16"/>
    <mergeCell ref="B15:B16"/>
    <mergeCell ref="G15:G16"/>
    <mergeCell ref="H15:H16"/>
    <mergeCell ref="C104:C105"/>
    <mergeCell ref="E104:E105"/>
    <mergeCell ref="F104:F105"/>
    <mergeCell ref="B104:B105"/>
    <mergeCell ref="G104:G105"/>
    <mergeCell ref="H104:H105"/>
  </mergeCells>
  <pageMargins left="0.75" right="0.75" top="1" bottom="1" header="0.5" footer="0.5"/>
  <pageSetup paperSize="9" orientation="landscape" r:id="rId1"/>
  <rowBreaks count="3" manualBreakCount="3">
    <brk id="289" max="16383" man="1"/>
    <brk id="319" max="16383" man="1"/>
    <brk id="3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GCK - 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- Białe Błota - GOK-3 Kosztorys ofertowy</dc:title>
  <dc:creator>Anna AB. Bromka</dc:creator>
  <cp:lastModifiedBy>Katarzyna KR. Robotnikowska</cp:lastModifiedBy>
  <cp:lastPrinted>2021-02-09T13:42:04Z</cp:lastPrinted>
  <dcterms:created xsi:type="dcterms:W3CDTF">2021-02-09T13:34:59Z</dcterms:created>
  <dcterms:modified xsi:type="dcterms:W3CDTF">2021-05-10T13:28:05Z</dcterms:modified>
</cp:coreProperties>
</file>