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bb-fi\userfile\katarzyna.robotnikow\Desktop\Przetargi\2021\62_Okopowa\wyjaśnienia z dnia 09.08\"/>
    </mc:Choice>
  </mc:AlternateContent>
  <xr:revisionPtr revIDLastSave="0" documentId="8_{D5B0F7B0-EF67-4B43-8B27-99C8D7CC1CAC}" xr6:coauthVersionLast="36" xr6:coauthVersionMax="36" xr10:uidLastSave="{00000000-0000-0000-0000-000000000000}"/>
  <bookViews>
    <workbookView xWindow="0" yWindow="0" windowWidth="28800" windowHeight="12480" xr2:uid="{00000000-000D-0000-FFFF-FFFF00000000}"/>
  </bookViews>
  <sheets>
    <sheet name="KO" sheetId="1" r:id="rId1"/>
  </sheets>
  <calcPr calcId="191029"/>
</workbook>
</file>

<file path=xl/calcChain.xml><?xml version="1.0" encoding="utf-8"?>
<calcChain xmlns="http://schemas.openxmlformats.org/spreadsheetml/2006/main">
  <c r="G136" i="1" l="1"/>
  <c r="G135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19" i="1"/>
  <c r="G118" i="1"/>
  <c r="G117" i="1"/>
  <c r="G116" i="1"/>
  <c r="G115" i="1"/>
  <c r="G114" i="1"/>
  <c r="G113" i="1"/>
  <c r="G112" i="1"/>
  <c r="G109" i="1"/>
  <c r="G108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89" i="1"/>
  <c r="G87" i="1"/>
  <c r="G86" i="1"/>
  <c r="G85" i="1"/>
  <c r="G84" i="1"/>
  <c r="G83" i="1"/>
  <c r="G82" i="1"/>
  <c r="G81" i="1"/>
  <c r="G80" i="1"/>
  <c r="G39" i="1"/>
  <c r="G38" i="1"/>
  <c r="G37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8" i="1"/>
  <c r="G57" i="1"/>
  <c r="G56" i="1"/>
  <c r="G55" i="1"/>
  <c r="G54" i="1"/>
  <c r="G52" i="1"/>
  <c r="G51" i="1"/>
  <c r="G50" i="1"/>
  <c r="G49" i="1"/>
  <c r="G48" i="1"/>
  <c r="G47" i="1"/>
  <c r="G46" i="1"/>
  <c r="G44" i="1"/>
  <c r="G43" i="1"/>
  <c r="G42" i="1"/>
  <c r="G41" i="1"/>
  <c r="G35" i="1"/>
  <c r="G34" i="1"/>
  <c r="G33" i="1"/>
  <c r="G32" i="1"/>
  <c r="G30" i="1"/>
  <c r="G29" i="1"/>
  <c r="G28" i="1"/>
  <c r="G27" i="1"/>
  <c r="G26" i="1"/>
  <c r="G24" i="1"/>
  <c r="G23" i="1"/>
  <c r="G22" i="1"/>
  <c r="G21" i="1"/>
  <c r="G19" i="1"/>
  <c r="G137" i="1" s="1"/>
  <c r="G18" i="1"/>
  <c r="G17" i="1"/>
  <c r="G16" i="1"/>
  <c r="G14" i="1"/>
  <c r="G13" i="1"/>
  <c r="G12" i="1"/>
  <c r="G11" i="1"/>
  <c r="G10" i="1"/>
  <c r="G9" i="1"/>
  <c r="G8" i="1"/>
  <c r="G7" i="1"/>
  <c r="G6" i="1"/>
  <c r="G5" i="1"/>
  <c r="G4" i="1"/>
  <c r="G138" i="1" l="1"/>
  <c r="G139" i="1"/>
</calcChain>
</file>

<file path=xl/sharedStrings.xml><?xml version="1.0" encoding="utf-8"?>
<sst xmlns="http://schemas.openxmlformats.org/spreadsheetml/2006/main" count="424" uniqueCount="228">
  <si>
    <t>Lp.</t>
  </si>
  <si>
    <t>Opis</t>
  </si>
  <si>
    <t>Cena jedn.</t>
  </si>
  <si>
    <t>1.1</t>
  </si>
  <si>
    <t>Roboty ziemne</t>
  </si>
  <si>
    <t>1 d.1.1</t>
  </si>
  <si>
    <t>KNR 2-01 0317-0401</t>
  </si>
  <si>
    <t>m3</t>
  </si>
  <si>
    <t>2 d.1.1</t>
  </si>
  <si>
    <t>KNR 2-01 0217-03</t>
  </si>
  <si>
    <t>Wykopy oraz przekopy wykonywane koparkami podsiębiernymi 0.25 m3 na odkład w gruncie kat.I-II</t>
  </si>
  <si>
    <t>3 d.1.1</t>
  </si>
  <si>
    <t>KNR 2-01 0322-01 analogia</t>
  </si>
  <si>
    <t>m2</t>
  </si>
  <si>
    <t>4 d.1.1</t>
  </si>
  <si>
    <t>KNR 2-01 0320-0101</t>
  </si>
  <si>
    <t>5 d.1.1</t>
  </si>
  <si>
    <t>KNR 2-01 0230-01</t>
  </si>
  <si>
    <t>Zasypywanie wykopów spycharkami z przemieszczeniem gruntu na odl. do 10 m w gruncie kat. I-III</t>
  </si>
  <si>
    <t>6 d.1.1</t>
  </si>
  <si>
    <t>KNR 2-01 0236-01</t>
  </si>
  <si>
    <t>Zagęszczenie nasypów ubijakami mechanicznymi; grunty sypkie kat. I-III</t>
  </si>
  <si>
    <t>7 d.1.1</t>
  </si>
  <si>
    <t>KNR 2-01 0212-03</t>
  </si>
  <si>
    <t>Roboty ziemne wyk.koparkami podsiębiernymi 0.25 m3 w ziemi kat.I-III uprzednio zmagazynowanej w hałdach z transportem urobku samochodami samowyładowczymi na odl.do 1 km</t>
  </si>
  <si>
    <t>8 d.1.1</t>
  </si>
  <si>
    <t>KNR 2-01 0214-03</t>
  </si>
  <si>
    <t>1.2</t>
  </si>
  <si>
    <t>Roboty demontażowe</t>
  </si>
  <si>
    <t>9 d.1.2</t>
  </si>
  <si>
    <t>k indywidualna</t>
  </si>
  <si>
    <t>Demontaż studni z tworzywa</t>
  </si>
  <si>
    <t>szt</t>
  </si>
  <si>
    <t>Roboty montażowe</t>
  </si>
  <si>
    <t>10 d.2</t>
  </si>
  <si>
    <t>KNR 2-18 0613-01</t>
  </si>
  <si>
    <t>stud.</t>
  </si>
  <si>
    <t>11 d.2</t>
  </si>
  <si>
    <t>KNR 2-18 0613-02</t>
  </si>
  <si>
    <t>[0.5 m] stud.</t>
  </si>
  <si>
    <t>12 d.2</t>
  </si>
  <si>
    <t>KNR 2-18 0610-01</t>
  </si>
  <si>
    <t>Układanie mieszanki betonowej pojemnikiem do betonu - beton spadkowy</t>
  </si>
  <si>
    <t>13 d.2</t>
  </si>
  <si>
    <t>Układanie mieszanki betonowej pojemnikiem do betonu - ławy fundamentowe, bloki oporowe</t>
  </si>
  <si>
    <t>14 d.2</t>
  </si>
  <si>
    <t>KNR 2-18 0504-03</t>
  </si>
  <si>
    <t>15 d.2</t>
  </si>
  <si>
    <t>KNR 2-15 0205-04</t>
  </si>
  <si>
    <t>m</t>
  </si>
  <si>
    <t>16 d.2</t>
  </si>
  <si>
    <t>KNR-W 2-18 0421-02</t>
  </si>
  <si>
    <t>Kształtki PVC kanalizacji zewnętrznej 160 mm-kształtka kielichowa z przegubem kulowym</t>
  </si>
  <si>
    <t>17 d.2</t>
  </si>
  <si>
    <t>KNR-W 2-18 0421-03</t>
  </si>
  <si>
    <t>Kształtki PVC kanalizacji zewnętrznejo  200 mm-kształtka kielichowa z przegubem kulowym</t>
  </si>
  <si>
    <t>18 d.2</t>
  </si>
  <si>
    <t>Kształtki PVC kanalizacji zewnętrznej 160 mm-mufa 160 mm PVC</t>
  </si>
  <si>
    <t>19 d.2</t>
  </si>
  <si>
    <t>Kształtki PVC kanalizacji zewnętrznej 200 mm-mufa 200 mm PVC</t>
  </si>
  <si>
    <t>20 d.2</t>
  </si>
  <si>
    <t>Kształtki PVC kanalizacji zewnętrznej 200 mm-tymczasowe zakorkowanie dopływu</t>
  </si>
  <si>
    <t>21 d.2</t>
  </si>
  <si>
    <t>Kształtki PVC kanalizacji zewnętrznej 160 mm-tymczasowe zakorkowanie dopływu</t>
  </si>
  <si>
    <t>22 d.2</t>
  </si>
  <si>
    <t>KNR 4-05II 0119-01</t>
  </si>
  <si>
    <t>szt.</t>
  </si>
  <si>
    <t>23 d.2</t>
  </si>
  <si>
    <t>Kształtki PVC kanalizacji zewnętrznej 160 mm-trójnik równoprzelotowy  160 mm PVC</t>
  </si>
  <si>
    <t>24 d.2</t>
  </si>
  <si>
    <t>Kształtki PVC kanalizacji zewnętrznej 160 mm-korek 160 mm PVC</t>
  </si>
  <si>
    <t>25 d.2</t>
  </si>
  <si>
    <t>Kształtki PVC kanalizacji zewnętrznej 160 mm-kolano 160 mm PVC</t>
  </si>
  <si>
    <t>Odtworzenie nawierzchni dróg gruntowych</t>
  </si>
  <si>
    <t>26 d.3</t>
  </si>
  <si>
    <t>KNR 2-31 1401-06</t>
  </si>
  <si>
    <t>Naprawy dróg gruntowych wykonywane mechanicznie - profilowanie</t>
  </si>
  <si>
    <t>27 d.3</t>
  </si>
  <si>
    <t>KNR 2-31 1401-07</t>
  </si>
  <si>
    <t>Naprawy dróg gruntowych wykonywane mechanicznie - zagęszczanie</t>
  </si>
  <si>
    <t>Ilość</t>
  </si>
  <si>
    <t>Wartość</t>
  </si>
  <si>
    <t>Przebudowa studni na kanale sanitarnym w ul Okopowej w miejscowości Łochowo gmina Białe Błota</t>
  </si>
  <si>
    <t>Pełne umocnienie pionowych ścian wykopów liniowych o głębok.do 3.0 m w grunt.suchych kat.I-II wraz z rozbiór.(szer.do 1m)</t>
  </si>
  <si>
    <t>Zasypywanie wykopów liniowych o ścianach pionowych w gruntach kat.I-II; głębokość do 1.5 m, szerokość 0.8-1.5 m</t>
  </si>
  <si>
    <t>Nakłady uzupełn.za każde dalsze rozp. 0.5 km transportu ponad 1 km samochodami samowyładowczymi po drogach utwardzonych ziemi kat.I-II Krotność = 18</t>
  </si>
  <si>
    <t>Studnie rewizyjne z kręgów betonowych o śr. 1000 mm w gotowym wykopie o głębokości 3 m  h=2,04+1,61</t>
  </si>
  <si>
    <t>Studnie rewizyjne z kręgów betonowych o śr. 1000 mm w gotowym wykopie za każde 0.5 m różnicy głęb.</t>
  </si>
  <si>
    <t>Kanały rurowe - podłoża betonowe o grubości 15 cm</t>
  </si>
  <si>
    <t>Mechaniczne czyszczenie studzienek ściekowych</t>
  </si>
  <si>
    <t>Wykopy liniowe o ścianach pionowych pod fundamenty, rurociągi, kolektory w gruntach suchych kat.I-II z wydobyciem urobku łopatąlub wyciągiem ręcznym; głębokość do 3.0 m, szerokość 0.8-1.5 m</t>
  </si>
  <si>
    <t>Montaż rurociągów z PCW o śr. 160 mm na ścianach z łączeniem metodąwciskową,uchwyty ze stali nierdzewnej</t>
  </si>
  <si>
    <t>KOSZTORYS OFERTOWY: Budowa ulicy Okopowej w Łochowie woj. kujawsko-pomorskie</t>
  </si>
  <si>
    <t>nr STWiORB</t>
  </si>
  <si>
    <t>j.m.</t>
  </si>
  <si>
    <t>D.00.00.00
D.01.01.01</t>
  </si>
  <si>
    <t>D.01.02.01</t>
  </si>
  <si>
    <t>D.01.02.04</t>
  </si>
  <si>
    <t>Roboty tymczasowe (nie ujęte w przedmiarze robót) o ile występują</t>
  </si>
  <si>
    <t>ryczałt</t>
  </si>
  <si>
    <t>Prace towarzyszące np. geodezyjne wytyczenie, inwentaryzacja powykonawcza, tymczasowa organizacja ruchu, urządzenie i likwidacja placu budowy</t>
  </si>
  <si>
    <t>Ręczne ścinanie i karczowanie zagajników rzadkich</t>
  </si>
  <si>
    <t>ha</t>
  </si>
  <si>
    <t xml:space="preserve">szt. </t>
  </si>
  <si>
    <t>Rozebranie istniejącej nawierzchni elementów betonowych i kamiennych - materiał do zwrotu właścicielom nieruchomości</t>
  </si>
  <si>
    <t>Mechaniczna rozbiórka istniejącej podbudowy - materiał do zagospodarowania przez Wykonawcę robót</t>
  </si>
  <si>
    <t>Rozebranie krawężników betonowych i obrzeży betonowych na podsypce cementowo-piaskowej - materiał do zagospodarowania przez Wykonawcę robót</t>
  </si>
  <si>
    <t>Rozebranie ław pod krawężniki z betonu - materiał do zagospodarowania przez Wykonawcę</t>
  </si>
  <si>
    <t>Rozebranie elementów betonowych - materiał do zagospodarowania przez Wykonawcę robót</t>
  </si>
  <si>
    <t>E-01</t>
  </si>
  <si>
    <t>Zabezpieczenie kabli elektrycznych - ułożenie rur osłonowych typ AROT typu DVK 75 Rura osłonowa HDPE 110 dla kabli</t>
  </si>
  <si>
    <t>ROBOTY PRZYGOTOWAWCZE i ROZBIÓRKOWE</t>
  </si>
  <si>
    <t>KONSTRUKCJA NAWIERZCHNI JEZDNI I ZATOKI POSTOJOWEJ - KN-1</t>
  </si>
  <si>
    <t>D.04.01.01</t>
  </si>
  <si>
    <t>D.04.01.02</t>
  </si>
  <si>
    <t>D.05.03.23</t>
  </si>
  <si>
    <t>Mechaniczne wykonanie koryta</t>
  </si>
  <si>
    <t>Mechaniczne profilowanie i zagęszczenie podłoża pod warstwy konstrukcyjne nawierzchni w gruncie kat. I-IV</t>
  </si>
  <si>
    <t>Podbudowa z mieszanki kruszywa frakcji 0/31,5 mm grubości 25cm wraz z zakupem, przywiezieniem, wbudowaniem materiału i jego zagęszczeniem</t>
  </si>
  <si>
    <t>Nawierzchnie z kostki brukowej betonowej grubości 8cm typu "TETKA" na podsypce cementowo-piaskowej 4cm - kolor szary</t>
  </si>
  <si>
    <t>KONSTRUKCJA NAWIERZCHNI DOJŚĆ DO FURTEK - KN-3</t>
  </si>
  <si>
    <t>D.02.03.01</t>
  </si>
  <si>
    <t>D.04.04.02</t>
  </si>
  <si>
    <t>Podbudowa z mieszanki kruszywa frakcji 0/31,5 mm grubości 15cm wraz z zakupem, przywiezieniem, wbudowaniem materiału i jego zagęszczeniem</t>
  </si>
  <si>
    <t>Warstwa odsączająca z piasku grubego 0.25&lt;d&lt;0.5, wraz z zakupem, przywiezieniem, wbudowaniem i zagęszczeniem materiału - 10cm grubość po zagęszczeniu</t>
  </si>
  <si>
    <t>KONSTRUKCJA NAWIERZCHNI  - KN-4 - PROGI ZWALNIAJĄCE</t>
  </si>
  <si>
    <t>ELEMENTY ULIC</t>
  </si>
  <si>
    <t>D.08.01.01</t>
  </si>
  <si>
    <t>D.08.03.01</t>
  </si>
  <si>
    <t>Oporniki betonowe wtopione o wym. 12x25 cm na podsypce cem.piaskowej</t>
  </si>
  <si>
    <t>OZNAKOWANIE PIONOWE, POZIOME orz URZĄDZENIA BRD</t>
  </si>
  <si>
    <t>D.07.02.01</t>
  </si>
  <si>
    <t>D.07.01.01</t>
  </si>
  <si>
    <t>Znaki pionowe do przestawienia</t>
  </si>
  <si>
    <t>Słupki do znaków drogowych z rur stalowych o śr. 50 mm- słupki gięte</t>
  </si>
  <si>
    <t>Przymocowanie tablic znaków drogowych zakazu, nakazu, ostrzegawczych, informacyjnych o powierzchni do 0.3 m2</t>
  </si>
  <si>
    <t>Ręczne malowanie linii segregacyjnych i krawędziowych oraz znaków poprzecznych na jezdni farbą chlorokauczukową</t>
  </si>
  <si>
    <t>ROBOTY WYKOŃCZENIOWE</t>
  </si>
  <si>
    <t>D.02.01.01</t>
  </si>
  <si>
    <t>Budowa rowów odwodnieniowych z wyprofilowaniem dna i skarp z odwozem urobku na składowisko Wykonawcy wraz z kosztami załadunku, transportu i składowania</t>
  </si>
  <si>
    <t>Zasypywanie rowów wraz z zakupem, przywiezieniem, wbudowaniem i zagęszczeniem materiału warstwami</t>
  </si>
  <si>
    <t>Obrukowanie wylotu przepustów kamieniem naturalnym na zaprawie betonowej</t>
  </si>
  <si>
    <t>Obudowy wylotów kolektorów o średnicy 40cm z betonu prefabrykat wraz z zabezpieczeniem kratą stalową</t>
  </si>
  <si>
    <t>D.09.01.01</t>
  </si>
  <si>
    <t>Wykonanie poboczy gruntowych p gr. 10cm wraz z zakupem, transportem, wbudowaniem i zagęszczeniem materiału</t>
  </si>
  <si>
    <t>Plantowanie terenu przyległego ręcznie</t>
  </si>
  <si>
    <t>Humusowanie skarp wraz z obsianiem trawą przy grubości warstwy humusu 5cm</t>
  </si>
  <si>
    <t>ROBOTY INNE</t>
  </si>
  <si>
    <t>D.03.02.01a</t>
  </si>
  <si>
    <t>Regulacja pionowa studzienek dla zaworów wodociągowych i gazowych</t>
  </si>
  <si>
    <t>Regulacja pionowa studzienek dla włazów kanałowych</t>
  </si>
  <si>
    <t>Regulacja pionowa studzienek dla studzienek telefonicznych</t>
  </si>
  <si>
    <t>Przestawienie istniejących znaków i tablic pionowych poza obszar chodnika</t>
  </si>
  <si>
    <t>uszczelnianie masą zalewową szczelin na połączeniu istniejącej naw. Bitumiczną z opornikiem betonowym</t>
  </si>
  <si>
    <t>KANALIZACJA DESZCZOWA</t>
  </si>
  <si>
    <t>Roboty ziemne do gł 5m wraz z wywozem materiału. Materiał do wywiezienia i zagospodarowania przez Wykonawcę robót</t>
  </si>
  <si>
    <t>Roboty ziemne do gł 3m wraz z wywozem materiału. Materiał do wywiezienia i zagospodarowania przez Wykonawcę robót</t>
  </si>
  <si>
    <t>D.03.02.01</t>
  </si>
  <si>
    <t>Pełne umocnienie pionowych ścian wykopów liniowych o glębok. do 6,0m wypraskami w grunt. Suchych kat. I-II wraz z rozbiór. (szer do 1m)</t>
  </si>
  <si>
    <t>Podłoża pod kanały i obiekty z materiałów sypkich grub. 30cm - wraz z zakupem, przywiezieniem, wbudowaniem i zagęszczeniem materiału</t>
  </si>
  <si>
    <t>Zasypywanie wykopów liniowych do gł. 5m wraz zzakupem, przywiezieniem, wbudowaniem i zagęszczeniem materiału warstwami</t>
  </si>
  <si>
    <t>Zasypywanie wykopów liniowych do gł. 3m wraz zzakupem, przywiezieniem, wbudowaniem i zagęszczeniem materiału warstwami</t>
  </si>
  <si>
    <t>Zagęszczenie nasypów ubijakami mechanicznymi; grunty sypkie kat. I-III Wskaźnik zagęszczenia Js = 0.98</t>
  </si>
  <si>
    <t>Kanały z rur PVC śr. 315x9,2mm PVC-U SN8 SDR34</t>
  </si>
  <si>
    <t>Kanały z rur PE SN8 Dz/Dw 907/800mm</t>
  </si>
  <si>
    <t>Kanały z rur PE SN8 Dz/Dw 1130/1000mm</t>
  </si>
  <si>
    <t>Przykanaliki z rur PVC SDR34 SN8 o śr. Nom. 200x5,9 mm</t>
  </si>
  <si>
    <t>Studnie rewizyjne z kręgów betonowych i żelbetowych o śr. 1000mm wykonywane metodą studniarską w gruncie kat. I-II do 4m wraz z zakupem, przywiezieniem, wbudowaniem</t>
  </si>
  <si>
    <t>Studnie rewizyjne z kręgów betonowych i żelbetowych o śr. 1000mm wykonywane metodą studniarską w gruncie kat. I-II do 5m wraz z zakupem, przywiezieniem, wbudowaniem</t>
  </si>
  <si>
    <t>Studnie rewizyjne z kręgów betonowych i żelbetowych o śr. 1000mm wykonywane metodą studniarską w gruncie kat. I-II - głębokość do 5m wraz z zakupem, przywiezieniem</t>
  </si>
  <si>
    <t xml:space="preserve">Separator koalescencyjny ze zintegrowanym osadnikiem i kanałem odciążającym o przepustowości 50 - 500 l/s i pojemności osadnika 5500 l typ ECO - K 50/500 - 5,5 </t>
  </si>
  <si>
    <t>Studzienki ściekowe uliczne betonowe o śr. 500 mm z osadnikiem i syfonem wraz z zakupem, przywiezieniem, wbudowaniem materiału</t>
  </si>
  <si>
    <t>oznakowanie trasy ułożonego w ziemi taśmą z tworzywa sztucznego</t>
  </si>
  <si>
    <t>OGÓŁEM WARTOŚĆ KOSZTORYSOWA ROBÓT NETTO</t>
  </si>
  <si>
    <t>OGÓŁEM WARTOŚĆ KOSZTORYSOWA ROBÓT BRUTTO</t>
  </si>
  <si>
    <t>Odcinek  kanalizacji od studni S29-12 (istniejącej) do S29-51</t>
  </si>
  <si>
    <t>Wykopy liniowe o ścianach pionowych pod fundamenty, rurociągi, kolektory w gruntach suchych kat.I-II z wydobyciem urobku łopatą lub wyciągiem ręcznym; głębokość do 3.0 m, szerokość 0.8-1.5 m</t>
  </si>
  <si>
    <t>Studnie rewizyjne z kręgów betonowych o śr. 1000 mm w gotowym wykopie o głębokości 3 m  h=2,51+1,83+1,63</t>
  </si>
  <si>
    <t>Układanie mieszanki betonowej pojemnikiem do betonu -kineta</t>
  </si>
  <si>
    <t>KNR-W 2-18 0408-03</t>
  </si>
  <si>
    <t>Kanały z rur PVC łączonych na wcisk o śr. zewn. 200 mm</t>
  </si>
  <si>
    <t>KNR-W 2-18 0408-02</t>
  </si>
  <si>
    <t>Kanały z rur PVC łączonych na wcisk o śr. zewn. 160 mm</t>
  </si>
  <si>
    <t>KNR-W 2-18 0422-03</t>
  </si>
  <si>
    <t>Kształtki PVC kanalizacji zewnętrznej dwukielichowe łączone na wcisk o śr. zewn. 200 mm-trójnik PVC 200/100</t>
  </si>
  <si>
    <t>KNR-W 2-18 0422-02</t>
  </si>
  <si>
    <t>Kształtki PVC kanalizacji zewnętrznej dwukielichowe łączone na wcisk o śr. zewn. 160 mm-korek PVC 160 mm</t>
  </si>
  <si>
    <t>KNR-W 2-18 0517-02</t>
  </si>
  <si>
    <t>Studzienki kanalizacyjne systemowe 425 mm - zamknięcie rurą teleskopową h=2,81+2,72+2,28+2,06+1,62+1,54</t>
  </si>
  <si>
    <t>KNR 2-18 0501-01</t>
  </si>
  <si>
    <t>Kanały rurowe - podłoża z materiałów sypkich o grubości 10 cm</t>
  </si>
  <si>
    <t>KNR 2-18 0804-02</t>
  </si>
  <si>
    <t>Próba szczelności kanałów rurowych o śr.nom. 200 mm</t>
  </si>
  <si>
    <t>KNR AT-17 0102-03</t>
  </si>
  <si>
    <t>Wiercenie otworów o głębokości do 40 cm śr. 150 mm techniką diamentową w betonie niezbrojonym</t>
  </si>
  <si>
    <t>cm</t>
  </si>
  <si>
    <t>Kształtki PVC kanalizacji zewnętrznej dwukielichowe łączone na wcisk o śr. zewn. 160 mmt tuleja PVC włączenie do studni istniejącej</t>
  </si>
  <si>
    <t>29 d.1.1</t>
  </si>
  <si>
    <t>30 d.1.1</t>
  </si>
  <si>
    <t>31 d.1.1</t>
  </si>
  <si>
    <t>32 d.1.1</t>
  </si>
  <si>
    <t>33 d.1.1</t>
  </si>
  <si>
    <t>34 d.1.1</t>
  </si>
  <si>
    <t>35 d.1.1</t>
  </si>
  <si>
    <t>37 d.2</t>
  </si>
  <si>
    <t>38 d.2</t>
  </si>
  <si>
    <t>39 d.2</t>
  </si>
  <si>
    <t>40 d.2</t>
  </si>
  <si>
    <t>41 d.2</t>
  </si>
  <si>
    <t>42 d.2</t>
  </si>
  <si>
    <t>43 d.2</t>
  </si>
  <si>
    <t>44 d.2</t>
  </si>
  <si>
    <t>45 d.2</t>
  </si>
  <si>
    <t>46 d.2</t>
  </si>
  <si>
    <t>47 d.2</t>
  </si>
  <si>
    <t>48 d.2</t>
  </si>
  <si>
    <t>50 d.3</t>
  </si>
  <si>
    <t>28 d.1.1</t>
  </si>
  <si>
    <t>36 d.2</t>
  </si>
  <si>
    <t>49 d.3</t>
  </si>
  <si>
    <t>Ścinanie drzew piłą mechaniczną (śr. 16-25 cm) wraz z karczowaniem pni i z odwozem dłużnicy i karpiny na odległość do 25km na składowisko Wykonawcy</t>
  </si>
  <si>
    <t>Ścinanie drzew piłą mechaniczną (śr. 26-35 cm) wraz z karczowaniem pni i z odwozem dłużnicy i karpiny na odległość do 25km na składowisko Wykonawcy</t>
  </si>
  <si>
    <t>KONSTRUKCJA NAWIERZCHNI ZJAZDÓW - KN-2 (nie uwzględniono zjazdów: P1 w km 0+063,99; P4 w km 0+127,81; P10 w km 0+266,98; P15 w km 0+367,34; P16 w km 0+375,34; P17 w km 0+400,34; P18 w km 0+424,40; L1 w km 0+045,87; L2 w km 0+065,54; L3 w km 0+091,63; L5 w km 0+125,13; L12  w km 0+269,83; L13 w km 0+296,35; L14 w km 0+303,35; L15 w km 0+329,88; L16 w km 0+356,44; L18 w km 0+389,98; L19 w km 0+416,51; L20 w km 0+423,50)</t>
  </si>
  <si>
    <t>Krawężnik betonowe najazdowe o wym. 15x22 cm na podsypce cem.piaskowej na ławie betonowej z oporem - C12/15 gr. 15cm</t>
  </si>
  <si>
    <t>Obrzeża betonowe o wym. 30x8 cm wraz z wykonaniem ław betonowych gr. 15cm z oporem z betonu C12/15</t>
  </si>
  <si>
    <t>VAT 23 %</t>
  </si>
  <si>
    <t xml:space="preserve">Nawierzchnie z kostki brukowej betonowej kolor czerwony grubości 8cm typu "CEGIEŁKA" na podsypce cementowo-piaskowej 4cm </t>
  </si>
  <si>
    <t xml:space="preserve">Nawierzchnie z kostki brukowej betonowej kolor szary grubości 8cm typu "CEGIEŁKA" na podsypce cementowo-piaskowej 4cm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</si>
</sst>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5" applyNumberFormat="0" applyAlignment="0" applyProtection="0"/>
    <xf numFmtId="0" fontId="4" fillId="27" borderId="6" applyNumberFormat="0" applyAlignment="0" applyProtection="0"/>
    <xf numFmtId="0" fontId="5" fillId="28" borderId="0" applyNumberFormat="0" applyBorder="0" applyAlignment="0" applyProtection="0"/>
    <xf numFmtId="0" fontId="6" fillId="0" borderId="7" applyNumberFormat="0" applyFill="0" applyAlignment="0" applyProtection="0"/>
    <xf numFmtId="0" fontId="7" fillId="29" borderId="8" applyNumberFormat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0" applyNumberFormat="0" applyBorder="0" applyAlignment="0" applyProtection="0"/>
    <xf numFmtId="0" fontId="12" fillId="27" borderId="5" applyNumberFormat="0" applyAlignment="0" applyProtection="0"/>
    <xf numFmtId="0" fontId="13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17" fillId="32" borderId="0" applyNumberFormat="0" applyBorder="0" applyAlignment="0" applyProtection="0"/>
  </cellStyleXfs>
  <cellXfs count="39">
    <xf numFmtId="0" fontId="0" fillId="0" borderId="0" xfId="0"/>
    <xf numFmtId="0" fontId="18" fillId="0" borderId="1" xfId="0" applyFont="1" applyBorder="1"/>
    <xf numFmtId="0" fontId="0" fillId="0" borderId="1" xfId="0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vertical="center" wrapText="1"/>
    </xf>
    <xf numFmtId="4" fontId="0" fillId="0" borderId="0" xfId="0" applyNumberFormat="1"/>
    <xf numFmtId="4" fontId="18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4" fontId="18" fillId="0" borderId="2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0" fontId="18" fillId="34" borderId="1" xfId="0" applyFont="1" applyFill="1" applyBorder="1" applyAlignment="1">
      <alignment wrapText="1"/>
    </xf>
    <xf numFmtId="0" fontId="0" fillId="35" borderId="2" xfId="0" applyFill="1" applyBorder="1" applyAlignment="1"/>
    <xf numFmtId="4" fontId="0" fillId="0" borderId="1" xfId="0" applyNumberFormat="1" applyFill="1" applyBorder="1" applyAlignment="1">
      <alignment horizontal="right" vertical="center" wrapText="1"/>
    </xf>
    <xf numFmtId="4" fontId="0" fillId="0" borderId="1" xfId="0" applyNumberFormat="1" applyBorder="1" applyAlignment="1" applyProtection="1">
      <alignment horizontal="right" vertical="center" wrapText="1"/>
      <protection locked="0"/>
    </xf>
    <xf numFmtId="0" fontId="0" fillId="35" borderId="2" xfId="0" applyFill="1" applyBorder="1" applyAlignment="1" applyProtection="1">
      <protection locked="0"/>
    </xf>
    <xf numFmtId="4" fontId="0" fillId="0" borderId="1" xfId="0" applyNumberFormat="1" applyBorder="1" applyAlignment="1" applyProtection="1">
      <alignment horizontal="right" wrapText="1"/>
      <protection locked="0"/>
    </xf>
    <xf numFmtId="0" fontId="0" fillId="36" borderId="1" xfId="0" applyFill="1" applyBorder="1" applyAlignment="1">
      <alignment horizontal="left" vertical="center" wrapText="1"/>
    </xf>
    <xf numFmtId="0" fontId="18" fillId="34" borderId="3" xfId="0" applyFont="1" applyFill="1" applyBorder="1" applyAlignment="1">
      <alignment horizontal="center" vertical="center" wrapText="1"/>
    </xf>
    <xf numFmtId="0" fontId="18" fillId="34" borderId="4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3" xfId="0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2" xfId="0" applyFont="1" applyBorder="1" applyAlignment="1">
      <alignment horizontal="center" wrapText="1"/>
    </xf>
    <xf numFmtId="0" fontId="19" fillId="33" borderId="3" xfId="0" applyFont="1" applyFill="1" applyBorder="1" applyAlignment="1">
      <alignment horizontal="center" wrapText="1"/>
    </xf>
    <xf numFmtId="0" fontId="19" fillId="33" borderId="4" xfId="0" applyFont="1" applyFill="1" applyBorder="1" applyAlignment="1">
      <alignment horizontal="center" wrapText="1"/>
    </xf>
    <xf numFmtId="0" fontId="19" fillId="33" borderId="2" xfId="0" applyFont="1" applyFill="1" applyBorder="1" applyAlignment="1">
      <alignment horizontal="center" wrapText="1"/>
    </xf>
    <xf numFmtId="0" fontId="18" fillId="34" borderId="3" xfId="0" applyFont="1" applyFill="1" applyBorder="1" applyAlignment="1">
      <alignment horizontal="center" wrapText="1"/>
    </xf>
    <xf numFmtId="0" fontId="18" fillId="34" borderId="4" xfId="0" applyFont="1" applyFill="1" applyBorder="1" applyAlignment="1">
      <alignment horizontal="center" wrapText="1"/>
    </xf>
    <xf numFmtId="0" fontId="18" fillId="34" borderId="3" xfId="0" applyFont="1" applyFill="1" applyBorder="1" applyAlignment="1">
      <alignment horizontal="center"/>
    </xf>
    <xf numFmtId="0" fontId="18" fillId="34" borderId="4" xfId="0" applyFont="1" applyFill="1" applyBorder="1" applyAlignment="1">
      <alignment horizontal="center"/>
    </xf>
  </cellXfs>
  <cellStyles count="4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y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9"/>
  <sheetViews>
    <sheetView tabSelected="1" view="pageBreakPreview" topLeftCell="A22" zoomScaleNormal="100" zoomScaleSheetLayoutView="100" workbookViewId="0">
      <selection activeCell="K32" sqref="K32"/>
    </sheetView>
  </sheetViews>
  <sheetFormatPr defaultRowHeight="14.25"/>
  <cols>
    <col min="1" max="1" width="7.125" customWidth="1"/>
    <col min="2" max="2" width="16.75" customWidth="1"/>
    <col min="3" max="3" width="48.125" customWidth="1"/>
    <col min="5" max="5" width="9" style="13"/>
    <col min="6" max="6" width="12.5" style="17" customWidth="1"/>
    <col min="7" max="7" width="17" style="17" customWidth="1"/>
  </cols>
  <sheetData>
    <row r="1" spans="1:7" ht="15" customHeight="1">
      <c r="A1" s="29" t="s">
        <v>92</v>
      </c>
      <c r="B1" s="30"/>
      <c r="C1" s="30"/>
      <c r="D1" s="30"/>
      <c r="E1" s="30"/>
      <c r="F1" s="30"/>
      <c r="G1" s="31"/>
    </row>
    <row r="2" spans="1:7" ht="25.5" customHeight="1">
      <c r="A2" s="4" t="s">
        <v>0</v>
      </c>
      <c r="B2" s="4" t="s">
        <v>93</v>
      </c>
      <c r="C2" s="4" t="s">
        <v>1</v>
      </c>
      <c r="D2" s="4" t="s">
        <v>94</v>
      </c>
      <c r="E2" s="9" t="s">
        <v>80</v>
      </c>
      <c r="F2" s="14" t="s">
        <v>2</v>
      </c>
      <c r="G2" s="14" t="s">
        <v>81</v>
      </c>
    </row>
    <row r="3" spans="1:7">
      <c r="A3" s="32" t="s">
        <v>111</v>
      </c>
      <c r="B3" s="33"/>
      <c r="C3" s="33"/>
      <c r="D3" s="33"/>
      <c r="E3" s="33"/>
      <c r="F3" s="33"/>
      <c r="G3" s="34"/>
    </row>
    <row r="4" spans="1:7" ht="28.5">
      <c r="A4" s="6">
        <v>1</v>
      </c>
      <c r="B4" s="5" t="s">
        <v>95</v>
      </c>
      <c r="C4" s="5" t="s">
        <v>98</v>
      </c>
      <c r="D4" s="5" t="s">
        <v>99</v>
      </c>
      <c r="E4" s="10">
        <v>1</v>
      </c>
      <c r="F4" s="21"/>
      <c r="G4" s="15">
        <f>E4*F4</f>
        <v>0</v>
      </c>
    </row>
    <row r="5" spans="1:7" ht="42.75">
      <c r="A5" s="6">
        <v>2</v>
      </c>
      <c r="B5" s="5" t="s">
        <v>95</v>
      </c>
      <c r="C5" s="5" t="s">
        <v>100</v>
      </c>
      <c r="D5" s="5" t="s">
        <v>99</v>
      </c>
      <c r="E5" s="10">
        <v>1</v>
      </c>
      <c r="F5" s="21"/>
      <c r="G5" s="15">
        <f t="shared" ref="G5:G39" si="0">E5*F5</f>
        <v>0</v>
      </c>
    </row>
    <row r="6" spans="1:7">
      <c r="A6" s="6">
        <v>3</v>
      </c>
      <c r="B6" s="5" t="s">
        <v>96</v>
      </c>
      <c r="C6" s="5" t="s">
        <v>101</v>
      </c>
      <c r="D6" s="5" t="s">
        <v>102</v>
      </c>
      <c r="E6" s="10">
        <v>0.5</v>
      </c>
      <c r="F6" s="21"/>
      <c r="G6" s="15">
        <f t="shared" si="0"/>
        <v>0</v>
      </c>
    </row>
    <row r="7" spans="1:7" ht="42.75">
      <c r="A7" s="6">
        <v>4</v>
      </c>
      <c r="B7" s="5" t="s">
        <v>96</v>
      </c>
      <c r="C7" s="5" t="s">
        <v>220</v>
      </c>
      <c r="D7" s="5" t="s">
        <v>66</v>
      </c>
      <c r="E7" s="10">
        <v>3</v>
      </c>
      <c r="F7" s="21"/>
      <c r="G7" s="15">
        <f t="shared" si="0"/>
        <v>0</v>
      </c>
    </row>
    <row r="8" spans="1:7" ht="42.75">
      <c r="A8" s="6">
        <v>5</v>
      </c>
      <c r="B8" s="5" t="s">
        <v>96</v>
      </c>
      <c r="C8" s="5" t="s">
        <v>221</v>
      </c>
      <c r="D8" s="5" t="s">
        <v>103</v>
      </c>
      <c r="E8" s="10">
        <v>5</v>
      </c>
      <c r="F8" s="21"/>
      <c r="G8" s="15">
        <f t="shared" si="0"/>
        <v>0</v>
      </c>
    </row>
    <row r="9" spans="1:7" ht="42.75">
      <c r="A9" s="6">
        <v>6</v>
      </c>
      <c r="B9" s="5" t="s">
        <v>97</v>
      </c>
      <c r="C9" s="5" t="s">
        <v>104</v>
      </c>
      <c r="D9" s="5" t="s">
        <v>13</v>
      </c>
      <c r="E9" s="10">
        <v>50</v>
      </c>
      <c r="F9" s="21"/>
      <c r="G9" s="15">
        <f t="shared" si="0"/>
        <v>0</v>
      </c>
    </row>
    <row r="10" spans="1:7" ht="28.5">
      <c r="A10" s="6">
        <v>7</v>
      </c>
      <c r="B10" s="5" t="s">
        <v>97</v>
      </c>
      <c r="C10" s="5" t="s">
        <v>105</v>
      </c>
      <c r="D10" s="5" t="s">
        <v>13</v>
      </c>
      <c r="E10" s="10">
        <v>50</v>
      </c>
      <c r="F10" s="21"/>
      <c r="G10" s="15">
        <f t="shared" si="0"/>
        <v>0</v>
      </c>
    </row>
    <row r="11" spans="1:7" ht="42.75">
      <c r="A11" s="6">
        <v>8</v>
      </c>
      <c r="B11" s="5" t="s">
        <v>97</v>
      </c>
      <c r="C11" s="5" t="s">
        <v>106</v>
      </c>
      <c r="D11" s="5" t="s">
        <v>49</v>
      </c>
      <c r="E11" s="10">
        <v>15</v>
      </c>
      <c r="F11" s="21"/>
      <c r="G11" s="15">
        <f t="shared" si="0"/>
        <v>0</v>
      </c>
    </row>
    <row r="12" spans="1:7" ht="28.5">
      <c r="A12" s="6">
        <v>9</v>
      </c>
      <c r="B12" s="5" t="s">
        <v>97</v>
      </c>
      <c r="C12" s="5" t="s">
        <v>107</v>
      </c>
      <c r="D12" s="5" t="s">
        <v>7</v>
      </c>
      <c r="E12" s="10">
        <v>15</v>
      </c>
      <c r="F12" s="21"/>
      <c r="G12" s="15">
        <f t="shared" si="0"/>
        <v>0</v>
      </c>
    </row>
    <row r="13" spans="1:7" ht="28.5">
      <c r="A13" s="6">
        <v>10</v>
      </c>
      <c r="B13" s="5" t="s">
        <v>97</v>
      </c>
      <c r="C13" s="5" t="s">
        <v>108</v>
      </c>
      <c r="D13" s="5" t="s">
        <v>7</v>
      </c>
      <c r="E13" s="10">
        <v>10</v>
      </c>
      <c r="F13" s="21"/>
      <c r="G13" s="15">
        <f t="shared" si="0"/>
        <v>0</v>
      </c>
    </row>
    <row r="14" spans="1:7" ht="42.75">
      <c r="A14" s="6">
        <v>11</v>
      </c>
      <c r="B14" s="5" t="s">
        <v>109</v>
      </c>
      <c r="C14" s="5" t="s">
        <v>110</v>
      </c>
      <c r="D14" s="5" t="s">
        <v>49</v>
      </c>
      <c r="E14" s="10">
        <v>554</v>
      </c>
      <c r="F14" s="21"/>
      <c r="G14" s="15">
        <f t="shared" si="0"/>
        <v>0</v>
      </c>
    </row>
    <row r="15" spans="1:7" ht="25.5" customHeight="1">
      <c r="A15" s="32" t="s">
        <v>112</v>
      </c>
      <c r="B15" s="33"/>
      <c r="C15" s="33"/>
      <c r="D15" s="33"/>
      <c r="E15" s="33"/>
      <c r="F15" s="22"/>
      <c r="G15" s="19"/>
    </row>
    <row r="16" spans="1:7">
      <c r="A16" s="6">
        <v>12</v>
      </c>
      <c r="B16" s="5" t="s">
        <v>113</v>
      </c>
      <c r="C16" s="5" t="s">
        <v>116</v>
      </c>
      <c r="D16" s="5" t="s">
        <v>13</v>
      </c>
      <c r="E16" s="10">
        <v>2532.6</v>
      </c>
      <c r="F16" s="21"/>
      <c r="G16" s="15">
        <f t="shared" si="0"/>
        <v>0</v>
      </c>
    </row>
    <row r="17" spans="1:7" ht="28.5">
      <c r="A17" s="6">
        <v>13</v>
      </c>
      <c r="B17" s="5" t="s">
        <v>113</v>
      </c>
      <c r="C17" s="5" t="s">
        <v>117</v>
      </c>
      <c r="D17" s="5" t="s">
        <v>13</v>
      </c>
      <c r="E17" s="10">
        <v>2532.6</v>
      </c>
      <c r="F17" s="21"/>
      <c r="G17" s="15">
        <f t="shared" si="0"/>
        <v>0</v>
      </c>
    </row>
    <row r="18" spans="1:7" ht="42.75">
      <c r="A18" s="6">
        <v>14</v>
      </c>
      <c r="B18" s="5" t="s">
        <v>114</v>
      </c>
      <c r="C18" s="5" t="s">
        <v>118</v>
      </c>
      <c r="D18" s="5" t="s">
        <v>13</v>
      </c>
      <c r="E18" s="10">
        <v>2484.36</v>
      </c>
      <c r="F18" s="21"/>
      <c r="G18" s="15">
        <f t="shared" si="0"/>
        <v>0</v>
      </c>
    </row>
    <row r="19" spans="1:7" ht="42.75">
      <c r="A19" s="6">
        <v>15</v>
      </c>
      <c r="B19" s="5" t="s">
        <v>115</v>
      </c>
      <c r="C19" s="5" t="s">
        <v>119</v>
      </c>
      <c r="D19" s="5" t="s">
        <v>13</v>
      </c>
      <c r="E19" s="10">
        <v>2460.2399999999998</v>
      </c>
      <c r="F19" s="21"/>
      <c r="G19" s="15">
        <f t="shared" si="0"/>
        <v>0</v>
      </c>
    </row>
    <row r="20" spans="1:7" ht="83.25" customHeight="1">
      <c r="A20" s="32" t="s">
        <v>222</v>
      </c>
      <c r="B20" s="33"/>
      <c r="C20" s="33"/>
      <c r="D20" s="33"/>
      <c r="E20" s="33"/>
      <c r="F20" s="22"/>
      <c r="G20" s="19"/>
    </row>
    <row r="21" spans="1:7">
      <c r="A21" s="6">
        <v>16</v>
      </c>
      <c r="B21" s="5" t="s">
        <v>113</v>
      </c>
      <c r="C21" s="5" t="s">
        <v>116</v>
      </c>
      <c r="D21" s="5" t="s">
        <v>13</v>
      </c>
      <c r="E21" s="10">
        <v>646.79999999999995</v>
      </c>
      <c r="F21" s="21"/>
      <c r="G21" s="15">
        <f t="shared" si="0"/>
        <v>0</v>
      </c>
    </row>
    <row r="22" spans="1:7" ht="28.5">
      <c r="A22" s="6">
        <v>17</v>
      </c>
      <c r="B22" s="5" t="s">
        <v>113</v>
      </c>
      <c r="C22" s="5" t="s">
        <v>117</v>
      </c>
      <c r="D22" s="5" t="s">
        <v>13</v>
      </c>
      <c r="E22" s="10">
        <v>646.79999999999995</v>
      </c>
      <c r="F22" s="21"/>
      <c r="G22" s="15">
        <f t="shared" si="0"/>
        <v>0</v>
      </c>
    </row>
    <row r="23" spans="1:7" ht="42.75">
      <c r="A23" s="6">
        <v>18</v>
      </c>
      <c r="B23" s="5" t="s">
        <v>114</v>
      </c>
      <c r="C23" s="5" t="s">
        <v>118</v>
      </c>
      <c r="D23" s="5" t="s">
        <v>13</v>
      </c>
      <c r="E23" s="10">
        <v>634.48</v>
      </c>
      <c r="F23" s="21"/>
      <c r="G23" s="15">
        <f t="shared" si="0"/>
        <v>0</v>
      </c>
    </row>
    <row r="24" spans="1:7" ht="42.75">
      <c r="A24" s="6">
        <v>19</v>
      </c>
      <c r="B24" s="5" t="s">
        <v>115</v>
      </c>
      <c r="C24" s="24" t="s">
        <v>226</v>
      </c>
      <c r="D24" s="5" t="s">
        <v>13</v>
      </c>
      <c r="E24" s="10">
        <v>628.32000000000005</v>
      </c>
      <c r="F24" s="21"/>
      <c r="G24" s="15">
        <f t="shared" si="0"/>
        <v>0</v>
      </c>
    </row>
    <row r="25" spans="1:7" ht="14.25" customHeight="1">
      <c r="A25" s="32" t="s">
        <v>120</v>
      </c>
      <c r="B25" s="33"/>
      <c r="C25" s="33"/>
      <c r="D25" s="33"/>
      <c r="E25" s="33"/>
      <c r="F25" s="22"/>
      <c r="G25" s="19"/>
    </row>
    <row r="26" spans="1:7">
      <c r="A26" s="6">
        <v>20</v>
      </c>
      <c r="B26" s="5" t="s">
        <v>113</v>
      </c>
      <c r="C26" s="5" t="s">
        <v>116</v>
      </c>
      <c r="D26" s="5" t="s">
        <v>13</v>
      </c>
      <c r="E26" s="10">
        <v>37.44</v>
      </c>
      <c r="F26" s="21"/>
      <c r="G26" s="15">
        <f t="shared" si="0"/>
        <v>0</v>
      </c>
    </row>
    <row r="27" spans="1:7" ht="28.5">
      <c r="A27" s="6">
        <v>21</v>
      </c>
      <c r="B27" s="5" t="s">
        <v>113</v>
      </c>
      <c r="C27" s="5" t="s">
        <v>117</v>
      </c>
      <c r="D27" s="5" t="s">
        <v>13</v>
      </c>
      <c r="E27" s="10">
        <v>37.44</v>
      </c>
      <c r="F27" s="21"/>
      <c r="G27" s="15">
        <f t="shared" si="0"/>
        <v>0</v>
      </c>
    </row>
    <row r="28" spans="1:7" ht="57">
      <c r="A28" s="6">
        <v>22</v>
      </c>
      <c r="B28" s="5" t="s">
        <v>121</v>
      </c>
      <c r="C28" s="5" t="s">
        <v>124</v>
      </c>
      <c r="D28" s="5" t="s">
        <v>13</v>
      </c>
      <c r="E28" s="10">
        <v>37.44</v>
      </c>
      <c r="F28" s="21"/>
      <c r="G28" s="15">
        <f t="shared" si="0"/>
        <v>0</v>
      </c>
    </row>
    <row r="29" spans="1:7" ht="42.75">
      <c r="A29" s="6">
        <v>23</v>
      </c>
      <c r="B29" s="5" t="s">
        <v>122</v>
      </c>
      <c r="C29" s="5" t="s">
        <v>123</v>
      </c>
      <c r="D29" s="5" t="s">
        <v>13</v>
      </c>
      <c r="E29" s="10">
        <v>37.08</v>
      </c>
      <c r="F29" s="21"/>
      <c r="G29" s="15">
        <f t="shared" si="0"/>
        <v>0</v>
      </c>
    </row>
    <row r="30" spans="1:7" ht="42.75">
      <c r="A30" s="6">
        <v>24</v>
      </c>
      <c r="B30" s="5" t="s">
        <v>115</v>
      </c>
      <c r="C30" s="24" t="s">
        <v>227</v>
      </c>
      <c r="D30" s="5" t="s">
        <v>13</v>
      </c>
      <c r="E30" s="10">
        <v>36.72</v>
      </c>
      <c r="F30" s="21"/>
      <c r="G30" s="15">
        <f t="shared" si="0"/>
        <v>0</v>
      </c>
    </row>
    <row r="31" spans="1:7" ht="14.25" customHeight="1">
      <c r="A31" s="32" t="s">
        <v>125</v>
      </c>
      <c r="B31" s="33"/>
      <c r="C31" s="33"/>
      <c r="D31" s="33"/>
      <c r="E31" s="33"/>
      <c r="F31" s="22"/>
      <c r="G31" s="19"/>
    </row>
    <row r="32" spans="1:7">
      <c r="A32" s="6">
        <v>25</v>
      </c>
      <c r="B32" s="5" t="s">
        <v>113</v>
      </c>
      <c r="C32" s="5" t="s">
        <v>116</v>
      </c>
      <c r="D32" s="5" t="s">
        <v>13</v>
      </c>
      <c r="E32" s="10">
        <v>50.4</v>
      </c>
      <c r="F32" s="21"/>
      <c r="G32" s="15">
        <f t="shared" si="0"/>
        <v>0</v>
      </c>
    </row>
    <row r="33" spans="1:7" ht="28.5">
      <c r="A33" s="6">
        <v>26</v>
      </c>
      <c r="B33" s="5" t="s">
        <v>113</v>
      </c>
      <c r="C33" s="5" t="s">
        <v>117</v>
      </c>
      <c r="D33" s="5" t="s">
        <v>13</v>
      </c>
      <c r="E33" s="10">
        <v>50.4</v>
      </c>
      <c r="F33" s="21"/>
      <c r="G33" s="15">
        <f t="shared" si="0"/>
        <v>0</v>
      </c>
    </row>
    <row r="34" spans="1:7" ht="42.75">
      <c r="A34" s="6">
        <v>27</v>
      </c>
      <c r="B34" s="5" t="s">
        <v>114</v>
      </c>
      <c r="C34" s="5" t="s">
        <v>118</v>
      </c>
      <c r="D34" s="5" t="s">
        <v>13</v>
      </c>
      <c r="E34" s="10">
        <v>49.44</v>
      </c>
      <c r="F34" s="21"/>
      <c r="G34" s="15">
        <f t="shared" si="0"/>
        <v>0</v>
      </c>
    </row>
    <row r="35" spans="1:7" ht="42.75">
      <c r="A35" s="6">
        <v>28</v>
      </c>
      <c r="B35" s="5" t="s">
        <v>115</v>
      </c>
      <c r="C35" s="5" t="s">
        <v>119</v>
      </c>
      <c r="D35" s="5" t="s">
        <v>13</v>
      </c>
      <c r="E35" s="10">
        <v>48.96</v>
      </c>
      <c r="F35" s="21"/>
      <c r="G35" s="15">
        <f t="shared" si="0"/>
        <v>0</v>
      </c>
    </row>
    <row r="36" spans="1:7" ht="14.25" customHeight="1">
      <c r="A36" s="32" t="s">
        <v>126</v>
      </c>
      <c r="B36" s="33"/>
      <c r="C36" s="33"/>
      <c r="D36" s="33"/>
      <c r="E36" s="33"/>
      <c r="F36" s="22"/>
      <c r="G36" s="19"/>
    </row>
    <row r="37" spans="1:7" ht="42.75">
      <c r="A37" s="6">
        <v>29</v>
      </c>
      <c r="B37" s="5" t="s">
        <v>127</v>
      </c>
      <c r="C37" s="5" t="s">
        <v>223</v>
      </c>
      <c r="D37" s="5" t="s">
        <v>49</v>
      </c>
      <c r="E37" s="10">
        <v>931</v>
      </c>
      <c r="F37" s="21"/>
      <c r="G37" s="15">
        <f t="shared" si="0"/>
        <v>0</v>
      </c>
    </row>
    <row r="38" spans="1:7" ht="28.5">
      <c r="A38" s="6">
        <v>30</v>
      </c>
      <c r="B38" s="5" t="s">
        <v>127</v>
      </c>
      <c r="C38" s="5" t="s">
        <v>129</v>
      </c>
      <c r="D38" s="5" t="s">
        <v>49</v>
      </c>
      <c r="E38" s="10">
        <v>463</v>
      </c>
      <c r="F38" s="21"/>
      <c r="G38" s="15">
        <f t="shared" si="0"/>
        <v>0</v>
      </c>
    </row>
    <row r="39" spans="1:7" ht="28.5">
      <c r="A39" s="6">
        <v>31</v>
      </c>
      <c r="B39" s="5" t="s">
        <v>128</v>
      </c>
      <c r="C39" s="5" t="s">
        <v>224</v>
      </c>
      <c r="D39" s="5" t="s">
        <v>49</v>
      </c>
      <c r="E39" s="10">
        <v>69</v>
      </c>
      <c r="F39" s="21"/>
      <c r="G39" s="15">
        <f t="shared" si="0"/>
        <v>0</v>
      </c>
    </row>
    <row r="40" spans="1:7" ht="14.25" customHeight="1">
      <c r="A40" s="32" t="s">
        <v>130</v>
      </c>
      <c r="B40" s="33"/>
      <c r="C40" s="33"/>
      <c r="D40" s="33"/>
      <c r="E40" s="33"/>
      <c r="F40" s="22"/>
      <c r="G40" s="19"/>
    </row>
    <row r="41" spans="1:7">
      <c r="A41" s="6">
        <v>32</v>
      </c>
      <c r="B41" s="5" t="s">
        <v>131</v>
      </c>
      <c r="C41" s="5" t="s">
        <v>133</v>
      </c>
      <c r="D41" s="5" t="s">
        <v>66</v>
      </c>
      <c r="E41" s="10">
        <v>2</v>
      </c>
      <c r="F41" s="21"/>
      <c r="G41" s="15">
        <f t="shared" ref="G41:G44" si="1">E41*F41</f>
        <v>0</v>
      </c>
    </row>
    <row r="42" spans="1:7" ht="28.5">
      <c r="A42" s="6">
        <v>33</v>
      </c>
      <c r="B42" s="5" t="s">
        <v>131</v>
      </c>
      <c r="C42" s="5" t="s">
        <v>134</v>
      </c>
      <c r="D42" s="5" t="s">
        <v>66</v>
      </c>
      <c r="E42" s="10">
        <v>3</v>
      </c>
      <c r="F42" s="21"/>
      <c r="G42" s="15">
        <f t="shared" si="1"/>
        <v>0</v>
      </c>
    </row>
    <row r="43" spans="1:7" ht="42.75">
      <c r="A43" s="6">
        <v>34</v>
      </c>
      <c r="B43" s="5" t="s">
        <v>131</v>
      </c>
      <c r="C43" s="5" t="s">
        <v>135</v>
      </c>
      <c r="D43" s="5" t="s">
        <v>66</v>
      </c>
      <c r="E43" s="10">
        <v>3</v>
      </c>
      <c r="F43" s="21"/>
      <c r="G43" s="15">
        <f t="shared" si="1"/>
        <v>0</v>
      </c>
    </row>
    <row r="44" spans="1:7" ht="42.75">
      <c r="A44" s="6">
        <v>35</v>
      </c>
      <c r="B44" s="5" t="s">
        <v>132</v>
      </c>
      <c r="C44" s="5" t="s">
        <v>136</v>
      </c>
      <c r="D44" s="5" t="s">
        <v>13</v>
      </c>
      <c r="E44" s="10">
        <v>21</v>
      </c>
      <c r="F44" s="21"/>
      <c r="G44" s="15">
        <f t="shared" si="1"/>
        <v>0</v>
      </c>
    </row>
    <row r="45" spans="1:7" ht="14.25" customHeight="1">
      <c r="A45" s="32" t="s">
        <v>137</v>
      </c>
      <c r="B45" s="33"/>
      <c r="C45" s="33"/>
      <c r="D45" s="33"/>
      <c r="E45" s="33"/>
      <c r="F45" s="22"/>
      <c r="G45" s="19"/>
    </row>
    <row r="46" spans="1:7" ht="57">
      <c r="A46" s="6">
        <v>36</v>
      </c>
      <c r="B46" s="5" t="s">
        <v>138</v>
      </c>
      <c r="C46" s="5" t="s">
        <v>139</v>
      </c>
      <c r="D46" s="5" t="s">
        <v>49</v>
      </c>
      <c r="E46" s="10">
        <v>464</v>
      </c>
      <c r="F46" s="21"/>
      <c r="G46" s="15">
        <f t="shared" ref="G46:G52" si="2">E46*F46</f>
        <v>0</v>
      </c>
    </row>
    <row r="47" spans="1:7" ht="28.5">
      <c r="A47" s="6">
        <v>37</v>
      </c>
      <c r="B47" s="5" t="s">
        <v>121</v>
      </c>
      <c r="C47" s="5" t="s">
        <v>140</v>
      </c>
      <c r="D47" s="5" t="s">
        <v>7</v>
      </c>
      <c r="E47" s="10">
        <v>983.2</v>
      </c>
      <c r="F47" s="21"/>
      <c r="G47" s="15">
        <f t="shared" si="2"/>
        <v>0</v>
      </c>
    </row>
    <row r="48" spans="1:7" ht="28.5">
      <c r="A48" s="6">
        <v>38</v>
      </c>
      <c r="B48" s="5"/>
      <c r="C48" s="5" t="s">
        <v>141</v>
      </c>
      <c r="D48" s="5" t="s">
        <v>66</v>
      </c>
      <c r="E48" s="10">
        <v>1</v>
      </c>
      <c r="F48" s="21"/>
      <c r="G48" s="15">
        <f t="shared" si="2"/>
        <v>0</v>
      </c>
    </row>
    <row r="49" spans="1:7" ht="28.5">
      <c r="A49" s="6">
        <v>39</v>
      </c>
      <c r="B49" s="5"/>
      <c r="C49" s="5" t="s">
        <v>142</v>
      </c>
      <c r="D49" s="5" t="s">
        <v>66</v>
      </c>
      <c r="E49" s="10">
        <v>2</v>
      </c>
      <c r="F49" s="21"/>
      <c r="G49" s="15">
        <f t="shared" si="2"/>
        <v>0</v>
      </c>
    </row>
    <row r="50" spans="1:7" ht="42.75">
      <c r="A50" s="6">
        <v>40</v>
      </c>
      <c r="B50" s="5" t="s">
        <v>143</v>
      </c>
      <c r="C50" s="5" t="s">
        <v>144</v>
      </c>
      <c r="D50" s="5" t="s">
        <v>7</v>
      </c>
      <c r="E50" s="10">
        <v>675</v>
      </c>
      <c r="F50" s="21"/>
      <c r="G50" s="15">
        <f t="shared" si="2"/>
        <v>0</v>
      </c>
    </row>
    <row r="51" spans="1:7">
      <c r="A51" s="6">
        <v>41</v>
      </c>
      <c r="B51" s="5" t="s">
        <v>143</v>
      </c>
      <c r="C51" s="5" t="s">
        <v>145</v>
      </c>
      <c r="D51" s="5" t="s">
        <v>13</v>
      </c>
      <c r="E51" s="10">
        <v>2727.85</v>
      </c>
      <c r="F51" s="21"/>
      <c r="G51" s="15">
        <f t="shared" si="2"/>
        <v>0</v>
      </c>
    </row>
    <row r="52" spans="1:7" ht="28.5">
      <c r="A52" s="6">
        <v>42</v>
      </c>
      <c r="B52" s="5" t="s">
        <v>143</v>
      </c>
      <c r="C52" s="5" t="s">
        <v>146</v>
      </c>
      <c r="D52" s="5" t="s">
        <v>13</v>
      </c>
      <c r="E52" s="10">
        <v>1091.8499999999999</v>
      </c>
      <c r="F52" s="21"/>
      <c r="G52" s="15">
        <f t="shared" si="2"/>
        <v>0</v>
      </c>
    </row>
    <row r="53" spans="1:7" ht="14.25" customHeight="1">
      <c r="A53" s="32" t="s">
        <v>147</v>
      </c>
      <c r="B53" s="33"/>
      <c r="C53" s="33"/>
      <c r="D53" s="33"/>
      <c r="E53" s="33"/>
      <c r="F53" s="22"/>
      <c r="G53" s="19"/>
    </row>
    <row r="54" spans="1:7" ht="28.5">
      <c r="A54" s="6">
        <v>43</v>
      </c>
      <c r="B54" s="5" t="s">
        <v>148</v>
      </c>
      <c r="C54" s="5" t="s">
        <v>149</v>
      </c>
      <c r="D54" s="5" t="s">
        <v>66</v>
      </c>
      <c r="E54" s="10">
        <v>13</v>
      </c>
      <c r="F54" s="21"/>
      <c r="G54" s="15">
        <f t="shared" ref="G54:G77" si="3">E54*F54</f>
        <v>0</v>
      </c>
    </row>
    <row r="55" spans="1:7">
      <c r="A55" s="6">
        <v>44</v>
      </c>
      <c r="B55" s="5" t="s">
        <v>148</v>
      </c>
      <c r="C55" s="5" t="s">
        <v>150</v>
      </c>
      <c r="D55" s="5" t="s">
        <v>66</v>
      </c>
      <c r="E55" s="10">
        <v>11</v>
      </c>
      <c r="F55" s="21"/>
      <c r="G55" s="15">
        <f t="shared" si="3"/>
        <v>0</v>
      </c>
    </row>
    <row r="56" spans="1:7" ht="28.5">
      <c r="A56" s="6">
        <v>45</v>
      </c>
      <c r="B56" s="5" t="s">
        <v>148</v>
      </c>
      <c r="C56" s="5" t="s">
        <v>151</v>
      </c>
      <c r="D56" s="5" t="s">
        <v>66</v>
      </c>
      <c r="E56" s="10">
        <v>6</v>
      </c>
      <c r="F56" s="21"/>
      <c r="G56" s="15">
        <f t="shared" si="3"/>
        <v>0</v>
      </c>
    </row>
    <row r="57" spans="1:7" ht="40.5" customHeight="1">
      <c r="A57" s="6">
        <v>46</v>
      </c>
      <c r="B57" s="5" t="s">
        <v>131</v>
      </c>
      <c r="C57" s="5" t="s">
        <v>152</v>
      </c>
      <c r="D57" s="5" t="s">
        <v>66</v>
      </c>
      <c r="E57" s="10">
        <v>0</v>
      </c>
      <c r="F57" s="21"/>
      <c r="G57" s="20">
        <f t="shared" si="3"/>
        <v>0</v>
      </c>
    </row>
    <row r="58" spans="1:7" ht="38.25" customHeight="1">
      <c r="A58" s="6">
        <v>47</v>
      </c>
      <c r="B58" s="5"/>
      <c r="C58" s="5" t="s">
        <v>153</v>
      </c>
      <c r="D58" s="5" t="s">
        <v>49</v>
      </c>
      <c r="E58" s="10">
        <v>18</v>
      </c>
      <c r="F58" s="21"/>
      <c r="G58" s="15">
        <f t="shared" si="3"/>
        <v>0</v>
      </c>
    </row>
    <row r="59" spans="1:7" ht="26.25" customHeight="1">
      <c r="A59" s="32" t="s">
        <v>154</v>
      </c>
      <c r="B59" s="33"/>
      <c r="C59" s="33"/>
      <c r="D59" s="33"/>
      <c r="E59" s="33"/>
      <c r="F59" s="22"/>
      <c r="G59" s="19"/>
    </row>
    <row r="60" spans="1:7" ht="42.75">
      <c r="A60" s="6">
        <v>48</v>
      </c>
      <c r="B60" s="5" t="s">
        <v>138</v>
      </c>
      <c r="C60" s="5" t="s">
        <v>155</v>
      </c>
      <c r="D60" s="5" t="s">
        <v>7</v>
      </c>
      <c r="E60" s="10">
        <v>5294</v>
      </c>
      <c r="F60" s="21"/>
      <c r="G60" s="15">
        <f t="shared" si="3"/>
        <v>0</v>
      </c>
    </row>
    <row r="61" spans="1:7" ht="42.75">
      <c r="A61" s="6">
        <v>49</v>
      </c>
      <c r="B61" s="5" t="s">
        <v>138</v>
      </c>
      <c r="C61" s="5" t="s">
        <v>156</v>
      </c>
      <c r="D61" s="5" t="s">
        <v>7</v>
      </c>
      <c r="E61" s="10">
        <v>2975.5</v>
      </c>
      <c r="F61" s="21"/>
      <c r="G61" s="15">
        <f t="shared" si="3"/>
        <v>0</v>
      </c>
    </row>
    <row r="62" spans="1:7" ht="42.75">
      <c r="A62" s="6">
        <v>50</v>
      </c>
      <c r="B62" s="5" t="s">
        <v>157</v>
      </c>
      <c r="C62" s="5" t="s">
        <v>158</v>
      </c>
      <c r="D62" s="5" t="s">
        <v>13</v>
      </c>
      <c r="E62" s="10">
        <v>3000</v>
      </c>
      <c r="F62" s="21"/>
      <c r="G62" s="15">
        <f t="shared" si="3"/>
        <v>0</v>
      </c>
    </row>
    <row r="63" spans="1:7" ht="42.75">
      <c r="A63" s="6">
        <v>51</v>
      </c>
      <c r="B63" s="5" t="s">
        <v>157</v>
      </c>
      <c r="C63" s="5" t="s">
        <v>158</v>
      </c>
      <c r="D63" s="5" t="s">
        <v>13</v>
      </c>
      <c r="E63" s="10">
        <v>1800</v>
      </c>
      <c r="F63" s="21"/>
      <c r="G63" s="15">
        <f t="shared" si="3"/>
        <v>0</v>
      </c>
    </row>
    <row r="64" spans="1:7" ht="42.75">
      <c r="A64" s="6">
        <v>52</v>
      </c>
      <c r="B64" s="5" t="s">
        <v>121</v>
      </c>
      <c r="C64" s="5" t="s">
        <v>159</v>
      </c>
      <c r="D64" s="5" t="s">
        <v>7</v>
      </c>
      <c r="E64" s="10">
        <v>1326</v>
      </c>
      <c r="F64" s="21"/>
      <c r="G64" s="15">
        <f t="shared" si="3"/>
        <v>0</v>
      </c>
    </row>
    <row r="65" spans="1:7" ht="42.75">
      <c r="A65" s="6">
        <v>53</v>
      </c>
      <c r="B65" s="5" t="s">
        <v>121</v>
      </c>
      <c r="C65" s="5" t="s">
        <v>160</v>
      </c>
      <c r="D65" s="5" t="s">
        <v>7</v>
      </c>
      <c r="E65" s="10">
        <v>5078</v>
      </c>
      <c r="F65" s="21"/>
      <c r="G65" s="15">
        <f t="shared" si="3"/>
        <v>0</v>
      </c>
    </row>
    <row r="66" spans="1:7" ht="42.75">
      <c r="A66" s="6">
        <v>54</v>
      </c>
      <c r="B66" s="5" t="s">
        <v>121</v>
      </c>
      <c r="C66" s="5" t="s">
        <v>161</v>
      </c>
      <c r="D66" s="5" t="s">
        <v>7</v>
      </c>
      <c r="E66" s="10">
        <v>3278.2</v>
      </c>
      <c r="F66" s="21"/>
      <c r="G66" s="15">
        <f t="shared" si="3"/>
        <v>0</v>
      </c>
    </row>
    <row r="67" spans="1:7" ht="28.5">
      <c r="A67" s="6">
        <v>55</v>
      </c>
      <c r="B67" s="5" t="s">
        <v>121</v>
      </c>
      <c r="C67" s="5" t="s">
        <v>162</v>
      </c>
      <c r="D67" s="5" t="s">
        <v>7</v>
      </c>
      <c r="E67" s="10">
        <v>8356.2000000000007</v>
      </c>
      <c r="F67" s="21"/>
      <c r="G67" s="15">
        <f t="shared" si="3"/>
        <v>0</v>
      </c>
    </row>
    <row r="68" spans="1:7" ht="21" customHeight="1">
      <c r="A68" s="6">
        <v>56</v>
      </c>
      <c r="B68" s="5" t="s">
        <v>157</v>
      </c>
      <c r="C68" s="5" t="s">
        <v>163</v>
      </c>
      <c r="D68" s="5" t="s">
        <v>49</v>
      </c>
      <c r="E68" s="10">
        <v>430</v>
      </c>
      <c r="F68" s="21"/>
      <c r="G68" s="15">
        <f t="shared" si="3"/>
        <v>0</v>
      </c>
    </row>
    <row r="69" spans="1:7" ht="21" customHeight="1">
      <c r="A69" s="6">
        <v>57</v>
      </c>
      <c r="B69" s="5" t="s">
        <v>157</v>
      </c>
      <c r="C69" s="5" t="s">
        <v>164</v>
      </c>
      <c r="D69" s="5" t="s">
        <v>49</v>
      </c>
      <c r="E69" s="10">
        <v>120</v>
      </c>
      <c r="F69" s="21"/>
      <c r="G69" s="15">
        <f t="shared" si="3"/>
        <v>0</v>
      </c>
    </row>
    <row r="70" spans="1:7" ht="21" customHeight="1">
      <c r="A70" s="6">
        <v>58</v>
      </c>
      <c r="B70" s="5" t="s">
        <v>157</v>
      </c>
      <c r="C70" s="5" t="s">
        <v>165</v>
      </c>
      <c r="D70" s="5" t="s">
        <v>49</v>
      </c>
      <c r="E70" s="10">
        <v>557</v>
      </c>
      <c r="F70" s="21"/>
      <c r="G70" s="15">
        <f t="shared" si="3"/>
        <v>0</v>
      </c>
    </row>
    <row r="71" spans="1:7" ht="28.5">
      <c r="A71" s="6">
        <v>59</v>
      </c>
      <c r="B71" s="5" t="s">
        <v>157</v>
      </c>
      <c r="C71" s="5" t="s">
        <v>166</v>
      </c>
      <c r="D71" s="5" t="s">
        <v>49</v>
      </c>
      <c r="E71" s="10">
        <v>102</v>
      </c>
      <c r="F71" s="21"/>
      <c r="G71" s="15">
        <f t="shared" si="3"/>
        <v>0</v>
      </c>
    </row>
    <row r="72" spans="1:7" ht="57">
      <c r="A72" s="6">
        <v>60</v>
      </c>
      <c r="B72" s="5" t="s">
        <v>157</v>
      </c>
      <c r="C72" s="5" t="s">
        <v>167</v>
      </c>
      <c r="D72" s="5" t="s">
        <v>36</v>
      </c>
      <c r="E72" s="10">
        <v>16</v>
      </c>
      <c r="F72" s="21"/>
      <c r="G72" s="15">
        <f t="shared" si="3"/>
        <v>0</v>
      </c>
    </row>
    <row r="73" spans="1:7" ht="57">
      <c r="A73" s="6">
        <v>61</v>
      </c>
      <c r="B73" s="5" t="s">
        <v>157</v>
      </c>
      <c r="C73" s="5" t="s">
        <v>168</v>
      </c>
      <c r="D73" s="5" t="s">
        <v>36</v>
      </c>
      <c r="E73" s="10">
        <v>14</v>
      </c>
      <c r="F73" s="21"/>
      <c r="G73" s="15">
        <f t="shared" si="3"/>
        <v>0</v>
      </c>
    </row>
    <row r="74" spans="1:7" ht="57">
      <c r="A74" s="6">
        <v>62</v>
      </c>
      <c r="B74" s="5" t="s">
        <v>157</v>
      </c>
      <c r="C74" s="5" t="s">
        <v>169</v>
      </c>
      <c r="D74" s="5" t="s">
        <v>36</v>
      </c>
      <c r="E74" s="10">
        <v>1</v>
      </c>
      <c r="F74" s="21"/>
      <c r="G74" s="15">
        <f t="shared" si="3"/>
        <v>0</v>
      </c>
    </row>
    <row r="75" spans="1:7" ht="42.75">
      <c r="A75" s="6">
        <v>63</v>
      </c>
      <c r="B75" s="5" t="s">
        <v>157</v>
      </c>
      <c r="C75" s="5" t="s">
        <v>170</v>
      </c>
      <c r="D75" s="5" t="s">
        <v>36</v>
      </c>
      <c r="E75" s="10">
        <v>1</v>
      </c>
      <c r="F75" s="21"/>
      <c r="G75" s="15">
        <f t="shared" si="3"/>
        <v>0</v>
      </c>
    </row>
    <row r="76" spans="1:7" ht="42.75">
      <c r="A76" s="6">
        <v>64</v>
      </c>
      <c r="B76" s="5" t="s">
        <v>157</v>
      </c>
      <c r="C76" s="5" t="s">
        <v>171</v>
      </c>
      <c r="D76" s="5" t="s">
        <v>66</v>
      </c>
      <c r="E76" s="10">
        <v>13</v>
      </c>
      <c r="F76" s="21"/>
      <c r="G76" s="15">
        <f t="shared" si="3"/>
        <v>0</v>
      </c>
    </row>
    <row r="77" spans="1:7" ht="28.5">
      <c r="A77" s="6">
        <v>65</v>
      </c>
      <c r="B77" s="5" t="s">
        <v>157</v>
      </c>
      <c r="C77" s="5" t="s">
        <v>172</v>
      </c>
      <c r="D77" s="5" t="s">
        <v>49</v>
      </c>
      <c r="E77" s="10">
        <v>1105</v>
      </c>
      <c r="F77" s="21"/>
      <c r="G77" s="15">
        <f t="shared" si="3"/>
        <v>0</v>
      </c>
    </row>
    <row r="78" spans="1:7" ht="35.25" customHeight="1">
      <c r="A78" s="1">
        <v>1</v>
      </c>
      <c r="B78" s="35" t="s">
        <v>82</v>
      </c>
      <c r="C78" s="36"/>
      <c r="D78" s="36"/>
      <c r="E78" s="36"/>
      <c r="F78" s="22"/>
      <c r="G78" s="19"/>
    </row>
    <row r="79" spans="1:7" ht="15">
      <c r="A79" s="1" t="s">
        <v>3</v>
      </c>
      <c r="B79" s="37" t="s">
        <v>4</v>
      </c>
      <c r="C79" s="38"/>
      <c r="D79" s="38"/>
      <c r="E79" s="38"/>
      <c r="F79" s="22"/>
      <c r="G79" s="19"/>
    </row>
    <row r="80" spans="1:7" ht="57">
      <c r="A80" s="2" t="s">
        <v>5</v>
      </c>
      <c r="B80" s="2" t="s">
        <v>6</v>
      </c>
      <c r="C80" s="2" t="s">
        <v>90</v>
      </c>
      <c r="D80" s="2" t="s">
        <v>7</v>
      </c>
      <c r="E80" s="11">
        <v>9.86</v>
      </c>
      <c r="F80" s="23"/>
      <c r="G80" s="15">
        <f t="shared" ref="G80:G87" si="4">E80*F80</f>
        <v>0</v>
      </c>
    </row>
    <row r="81" spans="1:7" ht="28.5">
      <c r="A81" s="2" t="s">
        <v>8</v>
      </c>
      <c r="B81" s="2" t="s">
        <v>9</v>
      </c>
      <c r="C81" s="2" t="s">
        <v>10</v>
      </c>
      <c r="D81" s="2" t="s">
        <v>7</v>
      </c>
      <c r="E81" s="11">
        <v>23</v>
      </c>
      <c r="F81" s="23"/>
      <c r="G81" s="15">
        <f t="shared" si="4"/>
        <v>0</v>
      </c>
    </row>
    <row r="82" spans="1:7" ht="42.75">
      <c r="A82" s="2" t="s">
        <v>11</v>
      </c>
      <c r="B82" s="2" t="s">
        <v>12</v>
      </c>
      <c r="C82" s="2" t="s">
        <v>83</v>
      </c>
      <c r="D82" s="2" t="s">
        <v>13</v>
      </c>
      <c r="E82" s="11">
        <v>47.6</v>
      </c>
      <c r="F82" s="23"/>
      <c r="G82" s="15">
        <f t="shared" si="4"/>
        <v>0</v>
      </c>
    </row>
    <row r="83" spans="1:7" ht="42.75">
      <c r="A83" s="2" t="s">
        <v>14</v>
      </c>
      <c r="B83" s="2" t="s">
        <v>15</v>
      </c>
      <c r="C83" s="2" t="s">
        <v>84</v>
      </c>
      <c r="D83" s="2" t="s">
        <v>7</v>
      </c>
      <c r="E83" s="11">
        <v>8.3000000000000007</v>
      </c>
      <c r="F83" s="23"/>
      <c r="G83" s="15">
        <f t="shared" si="4"/>
        <v>0</v>
      </c>
    </row>
    <row r="84" spans="1:7" ht="42.75">
      <c r="A84" s="2" t="s">
        <v>16</v>
      </c>
      <c r="B84" s="2" t="s">
        <v>17</v>
      </c>
      <c r="C84" s="2" t="s">
        <v>18</v>
      </c>
      <c r="D84" s="2" t="s">
        <v>7</v>
      </c>
      <c r="E84" s="11">
        <v>19.38</v>
      </c>
      <c r="F84" s="23"/>
      <c r="G84" s="15">
        <f t="shared" si="4"/>
        <v>0</v>
      </c>
    </row>
    <row r="85" spans="1:7" ht="28.5">
      <c r="A85" s="2" t="s">
        <v>19</v>
      </c>
      <c r="B85" s="2" t="s">
        <v>20</v>
      </c>
      <c r="C85" s="2" t="s">
        <v>21</v>
      </c>
      <c r="D85" s="2" t="s">
        <v>7</v>
      </c>
      <c r="E85" s="11">
        <v>27.68</v>
      </c>
      <c r="F85" s="23"/>
      <c r="G85" s="15">
        <f t="shared" si="4"/>
        <v>0</v>
      </c>
    </row>
    <row r="86" spans="1:7" ht="57">
      <c r="A86" s="2" t="s">
        <v>22</v>
      </c>
      <c r="B86" s="2" t="s">
        <v>23</v>
      </c>
      <c r="C86" s="2" t="s">
        <v>24</v>
      </c>
      <c r="D86" s="2" t="s">
        <v>7</v>
      </c>
      <c r="E86" s="11">
        <v>5.18</v>
      </c>
      <c r="F86" s="23"/>
      <c r="G86" s="15">
        <f t="shared" si="4"/>
        <v>0</v>
      </c>
    </row>
    <row r="87" spans="1:7" ht="57">
      <c r="A87" s="2" t="s">
        <v>25</v>
      </c>
      <c r="B87" s="2" t="s">
        <v>26</v>
      </c>
      <c r="C87" s="2" t="s">
        <v>85</v>
      </c>
      <c r="D87" s="2" t="s">
        <v>7</v>
      </c>
      <c r="E87" s="11">
        <v>5.18</v>
      </c>
      <c r="F87" s="23"/>
      <c r="G87" s="15">
        <f t="shared" si="4"/>
        <v>0</v>
      </c>
    </row>
    <row r="88" spans="1:7" ht="15" customHeight="1">
      <c r="A88" s="3" t="s">
        <v>27</v>
      </c>
      <c r="B88" s="35" t="s">
        <v>28</v>
      </c>
      <c r="C88" s="36"/>
      <c r="D88" s="36"/>
      <c r="E88" s="36"/>
      <c r="F88" s="22"/>
      <c r="G88" s="19"/>
    </row>
    <row r="89" spans="1:7">
      <c r="A89" s="2" t="s">
        <v>29</v>
      </c>
      <c r="B89" s="2" t="s">
        <v>30</v>
      </c>
      <c r="C89" s="2" t="s">
        <v>31</v>
      </c>
      <c r="D89" s="2" t="s">
        <v>32</v>
      </c>
      <c r="E89" s="11">
        <v>2</v>
      </c>
      <c r="F89" s="23"/>
      <c r="G89" s="15">
        <f t="shared" ref="G89:G109" si="5">E89*F89</f>
        <v>0</v>
      </c>
    </row>
    <row r="90" spans="1:7" ht="15" customHeight="1">
      <c r="A90" s="18">
        <v>2</v>
      </c>
      <c r="B90" s="35" t="s">
        <v>33</v>
      </c>
      <c r="C90" s="36"/>
      <c r="D90" s="36"/>
      <c r="E90" s="36"/>
      <c r="F90" s="22"/>
      <c r="G90" s="19"/>
    </row>
    <row r="91" spans="1:7" ht="28.5">
      <c r="A91" s="2" t="s">
        <v>34</v>
      </c>
      <c r="B91" s="2" t="s">
        <v>35</v>
      </c>
      <c r="C91" s="2" t="s">
        <v>86</v>
      </c>
      <c r="D91" s="2" t="s">
        <v>36</v>
      </c>
      <c r="E91" s="11">
        <v>2</v>
      </c>
      <c r="F91" s="23"/>
      <c r="G91" s="15">
        <f t="shared" si="5"/>
        <v>0</v>
      </c>
    </row>
    <row r="92" spans="1:7" ht="28.5">
      <c r="A92" s="2" t="s">
        <v>37</v>
      </c>
      <c r="B92" s="2" t="s">
        <v>38</v>
      </c>
      <c r="C92" s="2" t="s">
        <v>87</v>
      </c>
      <c r="D92" s="2" t="s">
        <v>39</v>
      </c>
      <c r="E92" s="11">
        <v>-5</v>
      </c>
      <c r="F92" s="23"/>
      <c r="G92" s="15">
        <f t="shared" si="5"/>
        <v>0</v>
      </c>
    </row>
    <row r="93" spans="1:7" ht="28.5">
      <c r="A93" s="2" t="s">
        <v>40</v>
      </c>
      <c r="B93" s="2" t="s">
        <v>41</v>
      </c>
      <c r="C93" s="2" t="s">
        <v>42</v>
      </c>
      <c r="D93" s="2" t="s">
        <v>7</v>
      </c>
      <c r="E93" s="11">
        <v>0.31</v>
      </c>
      <c r="F93" s="23"/>
      <c r="G93" s="15">
        <f t="shared" si="5"/>
        <v>0</v>
      </c>
    </row>
    <row r="94" spans="1:7" ht="28.5">
      <c r="A94" s="2" t="s">
        <v>43</v>
      </c>
      <c r="B94" s="2" t="s">
        <v>41</v>
      </c>
      <c r="C94" s="2" t="s">
        <v>44</v>
      </c>
      <c r="D94" s="2" t="s">
        <v>7</v>
      </c>
      <c r="E94" s="11">
        <v>0.25</v>
      </c>
      <c r="F94" s="23"/>
      <c r="G94" s="15">
        <f t="shared" si="5"/>
        <v>0</v>
      </c>
    </row>
    <row r="95" spans="1:7">
      <c r="A95" s="2" t="s">
        <v>45</v>
      </c>
      <c r="B95" s="2" t="s">
        <v>46</v>
      </c>
      <c r="C95" s="2" t="s">
        <v>88</v>
      </c>
      <c r="D95" s="2" t="s">
        <v>13</v>
      </c>
      <c r="E95" s="11">
        <v>0.46</v>
      </c>
      <c r="F95" s="23"/>
      <c r="G95" s="15">
        <f t="shared" si="5"/>
        <v>0</v>
      </c>
    </row>
    <row r="96" spans="1:7" ht="42.75">
      <c r="A96" s="2" t="s">
        <v>47</v>
      </c>
      <c r="B96" s="2" t="s">
        <v>48</v>
      </c>
      <c r="C96" s="2" t="s">
        <v>91</v>
      </c>
      <c r="D96" s="2" t="s">
        <v>49</v>
      </c>
      <c r="E96" s="11">
        <v>0.3</v>
      </c>
      <c r="F96" s="23"/>
      <c r="G96" s="15">
        <f t="shared" si="5"/>
        <v>0</v>
      </c>
    </row>
    <row r="97" spans="1:7" ht="28.5">
      <c r="A97" s="2" t="s">
        <v>50</v>
      </c>
      <c r="B97" s="2" t="s">
        <v>51</v>
      </c>
      <c r="C97" s="2" t="s">
        <v>52</v>
      </c>
      <c r="D97" s="2" t="s">
        <v>32</v>
      </c>
      <c r="E97" s="11">
        <v>4</v>
      </c>
      <c r="F97" s="23"/>
      <c r="G97" s="15">
        <f t="shared" si="5"/>
        <v>0</v>
      </c>
    </row>
    <row r="98" spans="1:7" ht="28.5">
      <c r="A98" s="2" t="s">
        <v>53</v>
      </c>
      <c r="B98" s="2" t="s">
        <v>54</v>
      </c>
      <c r="C98" s="2" t="s">
        <v>55</v>
      </c>
      <c r="D98" s="2" t="s">
        <v>32</v>
      </c>
      <c r="E98" s="11">
        <v>3</v>
      </c>
      <c r="F98" s="23"/>
      <c r="G98" s="15">
        <f t="shared" si="5"/>
        <v>0</v>
      </c>
    </row>
    <row r="99" spans="1:7" ht="28.5">
      <c r="A99" s="2" t="s">
        <v>56</v>
      </c>
      <c r="B99" s="2" t="s">
        <v>51</v>
      </c>
      <c r="C99" s="2" t="s">
        <v>57</v>
      </c>
      <c r="D99" s="2" t="s">
        <v>32</v>
      </c>
      <c r="E99" s="11">
        <v>4</v>
      </c>
      <c r="F99" s="23"/>
      <c r="G99" s="15">
        <f t="shared" si="5"/>
        <v>0</v>
      </c>
    </row>
    <row r="100" spans="1:7" ht="28.5">
      <c r="A100" s="2" t="s">
        <v>58</v>
      </c>
      <c r="B100" s="2" t="s">
        <v>54</v>
      </c>
      <c r="C100" s="2" t="s">
        <v>59</v>
      </c>
      <c r="D100" s="2" t="s">
        <v>32</v>
      </c>
      <c r="E100" s="11">
        <v>3</v>
      </c>
      <c r="F100" s="23"/>
      <c r="G100" s="15">
        <f t="shared" si="5"/>
        <v>0</v>
      </c>
    </row>
    <row r="101" spans="1:7" ht="28.5">
      <c r="A101" s="2" t="s">
        <v>60</v>
      </c>
      <c r="B101" s="2" t="s">
        <v>54</v>
      </c>
      <c r="C101" s="2" t="s">
        <v>61</v>
      </c>
      <c r="D101" s="2" t="s">
        <v>32</v>
      </c>
      <c r="E101" s="11">
        <v>1</v>
      </c>
      <c r="F101" s="23"/>
      <c r="G101" s="15">
        <f t="shared" si="5"/>
        <v>0</v>
      </c>
    </row>
    <row r="102" spans="1:7" ht="28.5">
      <c r="A102" s="2" t="s">
        <v>62</v>
      </c>
      <c r="B102" s="2" t="s">
        <v>51</v>
      </c>
      <c r="C102" s="2" t="s">
        <v>63</v>
      </c>
      <c r="D102" s="2" t="s">
        <v>32</v>
      </c>
      <c r="E102" s="11">
        <v>4</v>
      </c>
      <c r="F102" s="23"/>
      <c r="G102" s="15">
        <f t="shared" si="5"/>
        <v>0</v>
      </c>
    </row>
    <row r="103" spans="1:7" ht="28.5">
      <c r="A103" s="2" t="s">
        <v>64</v>
      </c>
      <c r="B103" s="2" t="s">
        <v>65</v>
      </c>
      <c r="C103" s="2" t="s">
        <v>89</v>
      </c>
      <c r="D103" s="2" t="s">
        <v>66</v>
      </c>
      <c r="E103" s="11">
        <v>2</v>
      </c>
      <c r="F103" s="23"/>
      <c r="G103" s="15">
        <f t="shared" si="5"/>
        <v>0</v>
      </c>
    </row>
    <row r="104" spans="1:7" ht="28.5">
      <c r="A104" s="2" t="s">
        <v>67</v>
      </c>
      <c r="B104" s="2" t="s">
        <v>51</v>
      </c>
      <c r="C104" s="2" t="s">
        <v>68</v>
      </c>
      <c r="D104" s="2" t="s">
        <v>32</v>
      </c>
      <c r="E104" s="11">
        <v>2</v>
      </c>
      <c r="F104" s="23"/>
      <c r="G104" s="15">
        <f t="shared" si="5"/>
        <v>0</v>
      </c>
    </row>
    <row r="105" spans="1:7" ht="28.5">
      <c r="A105" s="2" t="s">
        <v>69</v>
      </c>
      <c r="B105" s="2" t="s">
        <v>51</v>
      </c>
      <c r="C105" s="2" t="s">
        <v>70</v>
      </c>
      <c r="D105" s="2" t="s">
        <v>32</v>
      </c>
      <c r="E105" s="11">
        <v>2</v>
      </c>
      <c r="F105" s="23"/>
      <c r="G105" s="15">
        <f t="shared" si="5"/>
        <v>0</v>
      </c>
    </row>
    <row r="106" spans="1:7" ht="28.5">
      <c r="A106" s="2" t="s">
        <v>71</v>
      </c>
      <c r="B106" s="2" t="s">
        <v>51</v>
      </c>
      <c r="C106" s="2" t="s">
        <v>72</v>
      </c>
      <c r="D106" s="2" t="s">
        <v>32</v>
      </c>
      <c r="E106" s="11">
        <v>2</v>
      </c>
      <c r="F106" s="23"/>
      <c r="G106" s="15">
        <f t="shared" si="5"/>
        <v>0</v>
      </c>
    </row>
    <row r="107" spans="1:7" ht="15" customHeight="1">
      <c r="A107" s="3">
        <v>3</v>
      </c>
      <c r="B107" s="35" t="s">
        <v>73</v>
      </c>
      <c r="C107" s="36"/>
      <c r="D107" s="36"/>
      <c r="E107" s="36"/>
      <c r="F107" s="22"/>
      <c r="G107" s="19"/>
    </row>
    <row r="108" spans="1:7" ht="28.5">
      <c r="A108" s="2" t="s">
        <v>74</v>
      </c>
      <c r="B108" s="2" t="s">
        <v>75</v>
      </c>
      <c r="C108" s="2" t="s">
        <v>76</v>
      </c>
      <c r="D108" s="2" t="s">
        <v>13</v>
      </c>
      <c r="E108" s="11">
        <v>40</v>
      </c>
      <c r="F108" s="23"/>
      <c r="G108" s="15">
        <f t="shared" si="5"/>
        <v>0</v>
      </c>
    </row>
    <row r="109" spans="1:7" ht="28.5">
      <c r="A109" s="2" t="s">
        <v>77</v>
      </c>
      <c r="B109" s="2" t="s">
        <v>78</v>
      </c>
      <c r="C109" s="2" t="s">
        <v>79</v>
      </c>
      <c r="D109" s="2" t="s">
        <v>13</v>
      </c>
      <c r="E109" s="11">
        <v>40</v>
      </c>
      <c r="F109" s="23"/>
      <c r="G109" s="15">
        <f t="shared" si="5"/>
        <v>0</v>
      </c>
    </row>
    <row r="110" spans="1:7" ht="15" customHeight="1">
      <c r="A110" s="3"/>
      <c r="B110" s="35" t="s">
        <v>175</v>
      </c>
      <c r="C110" s="36"/>
      <c r="D110" s="36"/>
      <c r="E110" s="36"/>
      <c r="F110" s="22"/>
      <c r="G110" s="19"/>
    </row>
    <row r="111" spans="1:7" ht="15">
      <c r="A111" s="3"/>
      <c r="B111" s="35" t="s">
        <v>4</v>
      </c>
      <c r="C111" s="36"/>
      <c r="D111" s="36"/>
      <c r="E111" s="36"/>
      <c r="F111" s="22"/>
      <c r="G111" s="19"/>
    </row>
    <row r="112" spans="1:7" ht="57">
      <c r="A112" s="7" t="s">
        <v>217</v>
      </c>
      <c r="B112" s="7" t="s">
        <v>6</v>
      </c>
      <c r="C112" s="7" t="s">
        <v>176</v>
      </c>
      <c r="D112" s="7" t="s">
        <v>7</v>
      </c>
      <c r="E112" s="12">
        <v>105.53</v>
      </c>
      <c r="F112" s="21"/>
      <c r="G112" s="15">
        <f t="shared" ref="G112:G119" si="6">E112*F112</f>
        <v>0</v>
      </c>
    </row>
    <row r="113" spans="1:7" ht="28.5">
      <c r="A113" s="7" t="s">
        <v>197</v>
      </c>
      <c r="B113" s="7" t="s">
        <v>9</v>
      </c>
      <c r="C113" s="7" t="s">
        <v>10</v>
      </c>
      <c r="D113" s="7" t="s">
        <v>7</v>
      </c>
      <c r="E113" s="12">
        <v>422.13</v>
      </c>
      <c r="F113" s="21"/>
      <c r="G113" s="15">
        <f t="shared" si="6"/>
        <v>0</v>
      </c>
    </row>
    <row r="114" spans="1:7" ht="42.75">
      <c r="A114" s="7" t="s">
        <v>198</v>
      </c>
      <c r="B114" s="7" t="s">
        <v>12</v>
      </c>
      <c r="C114" s="7" t="s">
        <v>83</v>
      </c>
      <c r="D114" s="7" t="s">
        <v>13</v>
      </c>
      <c r="E114" s="12">
        <v>1034.1300000000001</v>
      </c>
      <c r="F114" s="21"/>
      <c r="G114" s="15">
        <f t="shared" si="6"/>
        <v>0</v>
      </c>
    </row>
    <row r="115" spans="1:7" ht="42.75">
      <c r="A115" s="7" t="s">
        <v>199</v>
      </c>
      <c r="B115" s="7" t="s">
        <v>15</v>
      </c>
      <c r="C115" s="7" t="s">
        <v>84</v>
      </c>
      <c r="D115" s="7" t="s">
        <v>7</v>
      </c>
      <c r="E115" s="12">
        <v>104.74</v>
      </c>
      <c r="F115" s="21"/>
      <c r="G115" s="15">
        <f t="shared" si="6"/>
        <v>0</v>
      </c>
    </row>
    <row r="116" spans="1:7" ht="42.75">
      <c r="A116" s="7" t="s">
        <v>200</v>
      </c>
      <c r="B116" s="7" t="s">
        <v>17</v>
      </c>
      <c r="C116" s="7" t="s">
        <v>18</v>
      </c>
      <c r="D116" s="7" t="s">
        <v>7</v>
      </c>
      <c r="E116" s="12">
        <v>382.71</v>
      </c>
      <c r="F116" s="21"/>
      <c r="G116" s="15">
        <f t="shared" si="6"/>
        <v>0</v>
      </c>
    </row>
    <row r="117" spans="1:7" ht="28.5">
      <c r="A117" s="7" t="s">
        <v>201</v>
      </c>
      <c r="B117" s="7" t="s">
        <v>20</v>
      </c>
      <c r="C117" s="7" t="s">
        <v>21</v>
      </c>
      <c r="D117" s="7" t="s">
        <v>7</v>
      </c>
      <c r="E117" s="12">
        <v>487.45</v>
      </c>
      <c r="F117" s="21"/>
      <c r="G117" s="15">
        <f t="shared" si="6"/>
        <v>0</v>
      </c>
    </row>
    <row r="118" spans="1:7" ht="57">
      <c r="A118" s="7" t="s">
        <v>202</v>
      </c>
      <c r="B118" s="7" t="s">
        <v>23</v>
      </c>
      <c r="C118" s="7" t="s">
        <v>24</v>
      </c>
      <c r="D118" s="7" t="s">
        <v>7</v>
      </c>
      <c r="E118" s="12">
        <v>40.21</v>
      </c>
      <c r="F118" s="21"/>
      <c r="G118" s="15">
        <f t="shared" si="6"/>
        <v>0</v>
      </c>
    </row>
    <row r="119" spans="1:7" ht="57">
      <c r="A119" s="7" t="s">
        <v>203</v>
      </c>
      <c r="B119" s="7" t="s">
        <v>26</v>
      </c>
      <c r="C119" s="7" t="s">
        <v>85</v>
      </c>
      <c r="D119" s="7" t="s">
        <v>7</v>
      </c>
      <c r="E119" s="12">
        <v>40.21</v>
      </c>
      <c r="F119" s="21"/>
      <c r="G119" s="15">
        <f t="shared" si="6"/>
        <v>0</v>
      </c>
    </row>
    <row r="120" spans="1:7" ht="15" customHeight="1">
      <c r="A120" s="8">
        <v>2</v>
      </c>
      <c r="B120" s="25" t="s">
        <v>33</v>
      </c>
      <c r="C120" s="26"/>
      <c r="D120" s="26"/>
      <c r="E120" s="26"/>
      <c r="F120" s="22"/>
      <c r="G120" s="19"/>
    </row>
    <row r="121" spans="1:7" ht="42.75">
      <c r="A121" s="7" t="s">
        <v>218</v>
      </c>
      <c r="B121" s="7" t="s">
        <v>35</v>
      </c>
      <c r="C121" s="7" t="s">
        <v>177</v>
      </c>
      <c r="D121" s="7" t="s">
        <v>36</v>
      </c>
      <c r="E121" s="12">
        <v>3</v>
      </c>
      <c r="F121" s="21"/>
      <c r="G121" s="15">
        <f t="shared" ref="G121:G133" si="7">E121*F121</f>
        <v>0</v>
      </c>
    </row>
    <row r="122" spans="1:7" ht="28.5">
      <c r="A122" s="7" t="s">
        <v>204</v>
      </c>
      <c r="B122" s="7" t="s">
        <v>38</v>
      </c>
      <c r="C122" s="7" t="s">
        <v>87</v>
      </c>
      <c r="D122" s="7" t="s">
        <v>39</v>
      </c>
      <c r="E122" s="12">
        <v>-5</v>
      </c>
      <c r="F122" s="21"/>
      <c r="G122" s="15">
        <f t="shared" si="7"/>
        <v>0</v>
      </c>
    </row>
    <row r="123" spans="1:7" ht="28.5">
      <c r="A123" s="7" t="s">
        <v>205</v>
      </c>
      <c r="B123" s="7" t="s">
        <v>41</v>
      </c>
      <c r="C123" s="7" t="s">
        <v>178</v>
      </c>
      <c r="D123" s="7" t="s">
        <v>7</v>
      </c>
      <c r="E123" s="12">
        <v>0.47</v>
      </c>
      <c r="F123" s="21"/>
      <c r="G123" s="15">
        <f t="shared" si="7"/>
        <v>0</v>
      </c>
    </row>
    <row r="124" spans="1:7">
      <c r="A124" s="7" t="s">
        <v>206</v>
      </c>
      <c r="B124" s="7" t="s">
        <v>46</v>
      </c>
      <c r="C124" s="7" t="s">
        <v>88</v>
      </c>
      <c r="D124" s="7" t="s">
        <v>13</v>
      </c>
      <c r="E124" s="12">
        <v>0.69</v>
      </c>
      <c r="F124" s="21"/>
      <c r="G124" s="15">
        <f t="shared" si="7"/>
        <v>0</v>
      </c>
    </row>
    <row r="125" spans="1:7" ht="28.5">
      <c r="A125" s="7" t="s">
        <v>207</v>
      </c>
      <c r="B125" s="7" t="s">
        <v>179</v>
      </c>
      <c r="C125" s="7" t="s">
        <v>180</v>
      </c>
      <c r="D125" s="7" t="s">
        <v>49</v>
      </c>
      <c r="E125" s="12">
        <v>202.5</v>
      </c>
      <c r="F125" s="21"/>
      <c r="G125" s="15">
        <f t="shared" si="7"/>
        <v>0</v>
      </c>
    </row>
    <row r="126" spans="1:7" ht="28.5">
      <c r="A126" s="7" t="s">
        <v>208</v>
      </c>
      <c r="B126" s="7" t="s">
        <v>181</v>
      </c>
      <c r="C126" s="7" t="s">
        <v>182</v>
      </c>
      <c r="D126" s="7" t="s">
        <v>49</v>
      </c>
      <c r="E126" s="12">
        <v>25</v>
      </c>
      <c r="F126" s="21"/>
      <c r="G126" s="15">
        <f t="shared" si="7"/>
        <v>0</v>
      </c>
    </row>
    <row r="127" spans="1:7" ht="42.75">
      <c r="A127" s="7" t="s">
        <v>209</v>
      </c>
      <c r="B127" s="7" t="s">
        <v>183</v>
      </c>
      <c r="C127" s="7" t="s">
        <v>184</v>
      </c>
      <c r="D127" s="7" t="s">
        <v>32</v>
      </c>
      <c r="E127" s="12">
        <v>1</v>
      </c>
      <c r="F127" s="21"/>
      <c r="G127" s="15">
        <f t="shared" si="7"/>
        <v>0</v>
      </c>
    </row>
    <row r="128" spans="1:7" ht="42.75">
      <c r="A128" s="7" t="s">
        <v>210</v>
      </c>
      <c r="B128" s="7" t="s">
        <v>185</v>
      </c>
      <c r="C128" s="7" t="s">
        <v>186</v>
      </c>
      <c r="D128" s="7" t="s">
        <v>32</v>
      </c>
      <c r="E128" s="12">
        <v>5</v>
      </c>
      <c r="F128" s="21"/>
      <c r="G128" s="15">
        <f t="shared" si="7"/>
        <v>0</v>
      </c>
    </row>
    <row r="129" spans="1:7" ht="42.75">
      <c r="A129" s="7" t="s">
        <v>211</v>
      </c>
      <c r="B129" s="7" t="s">
        <v>187</v>
      </c>
      <c r="C129" s="7" t="s">
        <v>188</v>
      </c>
      <c r="D129" s="7" t="s">
        <v>32</v>
      </c>
      <c r="E129" s="12">
        <v>6</v>
      </c>
      <c r="F129" s="21"/>
      <c r="G129" s="15">
        <f t="shared" si="7"/>
        <v>0</v>
      </c>
    </row>
    <row r="130" spans="1:7" ht="28.5">
      <c r="A130" s="7" t="s">
        <v>212</v>
      </c>
      <c r="B130" s="7" t="s">
        <v>189</v>
      </c>
      <c r="C130" s="7" t="s">
        <v>190</v>
      </c>
      <c r="D130" s="7" t="s">
        <v>13</v>
      </c>
      <c r="E130" s="12">
        <v>225</v>
      </c>
      <c r="F130" s="21"/>
      <c r="G130" s="15">
        <f t="shared" si="7"/>
        <v>0</v>
      </c>
    </row>
    <row r="131" spans="1:7">
      <c r="A131" s="7" t="s">
        <v>213</v>
      </c>
      <c r="B131" s="7" t="s">
        <v>191</v>
      </c>
      <c r="C131" s="7" t="s">
        <v>192</v>
      </c>
      <c r="D131" s="7" t="s">
        <v>49</v>
      </c>
      <c r="E131" s="12">
        <v>202.5</v>
      </c>
      <c r="F131" s="21"/>
      <c r="G131" s="15">
        <f t="shared" si="7"/>
        <v>0</v>
      </c>
    </row>
    <row r="132" spans="1:7" ht="28.5">
      <c r="A132" s="7" t="s">
        <v>214</v>
      </c>
      <c r="B132" s="7" t="s">
        <v>193</v>
      </c>
      <c r="C132" s="7" t="s">
        <v>194</v>
      </c>
      <c r="D132" s="7" t="s">
        <v>195</v>
      </c>
      <c r="E132" s="12">
        <v>15</v>
      </c>
      <c r="F132" s="21"/>
      <c r="G132" s="15">
        <f t="shared" si="7"/>
        <v>0</v>
      </c>
    </row>
    <row r="133" spans="1:7" ht="42.75">
      <c r="A133" s="7" t="s">
        <v>215</v>
      </c>
      <c r="B133" s="7" t="s">
        <v>185</v>
      </c>
      <c r="C133" s="7" t="s">
        <v>196</v>
      </c>
      <c r="D133" s="7" t="s">
        <v>32</v>
      </c>
      <c r="E133" s="12">
        <v>1</v>
      </c>
      <c r="F133" s="21"/>
      <c r="G133" s="15">
        <f t="shared" si="7"/>
        <v>0</v>
      </c>
    </row>
    <row r="134" spans="1:7" ht="15" customHeight="1">
      <c r="A134" s="8">
        <v>3</v>
      </c>
      <c r="B134" s="25" t="s">
        <v>73</v>
      </c>
      <c r="C134" s="26"/>
      <c r="D134" s="26"/>
      <c r="E134" s="26"/>
      <c r="F134" s="22"/>
      <c r="G134" s="19"/>
    </row>
    <row r="135" spans="1:7" ht="28.5">
      <c r="A135" s="7" t="s">
        <v>219</v>
      </c>
      <c r="B135" s="7" t="s">
        <v>75</v>
      </c>
      <c r="C135" s="7" t="s">
        <v>76</v>
      </c>
      <c r="D135" s="7" t="s">
        <v>13</v>
      </c>
      <c r="E135" s="12">
        <v>411</v>
      </c>
      <c r="F135" s="21"/>
      <c r="G135" s="15">
        <f t="shared" ref="G135:G136" si="8">E135*F135</f>
        <v>0</v>
      </c>
    </row>
    <row r="136" spans="1:7" ht="28.5">
      <c r="A136" s="7" t="s">
        <v>216</v>
      </c>
      <c r="B136" s="7" t="s">
        <v>78</v>
      </c>
      <c r="C136" s="7" t="s">
        <v>79</v>
      </c>
      <c r="D136" s="7" t="s">
        <v>13</v>
      </c>
      <c r="E136" s="12">
        <v>411</v>
      </c>
      <c r="F136" s="21"/>
      <c r="G136" s="15">
        <f t="shared" si="8"/>
        <v>0</v>
      </c>
    </row>
    <row r="137" spans="1:7" ht="26.25" customHeight="1">
      <c r="A137" s="27" t="s">
        <v>173</v>
      </c>
      <c r="B137" s="28"/>
      <c r="C137" s="28"/>
      <c r="D137" s="28"/>
      <c r="E137" s="28"/>
      <c r="F137" s="19"/>
      <c r="G137" s="16">
        <f>SUM(G4:G136)</f>
        <v>0</v>
      </c>
    </row>
    <row r="138" spans="1:7" ht="26.25" customHeight="1">
      <c r="A138" s="27" t="s">
        <v>225</v>
      </c>
      <c r="B138" s="28"/>
      <c r="C138" s="28"/>
      <c r="D138" s="28"/>
      <c r="E138" s="28"/>
      <c r="F138" s="19"/>
      <c r="G138" s="16">
        <f>G137*0.23</f>
        <v>0</v>
      </c>
    </row>
    <row r="139" spans="1:7" ht="26.25" customHeight="1">
      <c r="A139" s="27" t="s">
        <v>174</v>
      </c>
      <c r="B139" s="28"/>
      <c r="C139" s="28"/>
      <c r="D139" s="28"/>
      <c r="E139" s="28"/>
      <c r="F139" s="19"/>
      <c r="G139" s="16">
        <f>G137+G138</f>
        <v>0</v>
      </c>
    </row>
  </sheetData>
  <sheetProtection algorithmName="SHA-512" hashValue="MfNfqXXMs6T+gthOa8Fm60acvbt5NcJVUv/gpXPNzdEfwz6fHSwZiUAUa6ePsAjkxdSFqVlSjeh9Iu8gNjVXmQ==" saltValue="eORC0JRLv4xjz/AC9FZB6w==" spinCount="100000" sheet="1" objects="1" scenarios="1"/>
  <mergeCells count="23">
    <mergeCell ref="A31:E31"/>
    <mergeCell ref="A36:E36"/>
    <mergeCell ref="B111:E111"/>
    <mergeCell ref="B120:E120"/>
    <mergeCell ref="B78:E78"/>
    <mergeCell ref="B79:E79"/>
    <mergeCell ref="B88:E88"/>
    <mergeCell ref="B134:E134"/>
    <mergeCell ref="A137:E137"/>
    <mergeCell ref="A138:E138"/>
    <mergeCell ref="A139:E139"/>
    <mergeCell ref="A1:G1"/>
    <mergeCell ref="A3:G3"/>
    <mergeCell ref="B90:E90"/>
    <mergeCell ref="B107:E107"/>
    <mergeCell ref="B110:E110"/>
    <mergeCell ref="A40:E40"/>
    <mergeCell ref="A45:E45"/>
    <mergeCell ref="A53:E53"/>
    <mergeCell ref="A59:E59"/>
    <mergeCell ref="A15:E15"/>
    <mergeCell ref="A20:E20"/>
    <mergeCell ref="A25:E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AK. Kempa</dc:creator>
  <cp:lastModifiedBy>Katarzyna KR. Robotnikowska</cp:lastModifiedBy>
  <cp:lastPrinted>2021-06-24T16:05:10Z</cp:lastPrinted>
  <dcterms:created xsi:type="dcterms:W3CDTF">2021-06-24T16:09:29Z</dcterms:created>
  <dcterms:modified xsi:type="dcterms:W3CDTF">2021-08-09T11:57:58Z</dcterms:modified>
</cp:coreProperties>
</file>