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5"/>
  <workbookPr defaultThemeVersion="124226"/>
  <mc:AlternateContent xmlns:mc="http://schemas.openxmlformats.org/markup-compatibility/2006">
    <mc:Choice Requires="x15">
      <x15ac:absPath xmlns:x15ac="http://schemas.microsoft.com/office/spreadsheetml/2010/11/ac" url="\\ugbb-fi\userfile\katarzyna.robotnikow\Desktop\Przetargi\2022\26_GPŚ etap II\Wyjaśnienia i zmiana treści SWZ z dnia 29.04.2022 r\"/>
    </mc:Choice>
  </mc:AlternateContent>
  <xr:revisionPtr revIDLastSave="0" documentId="8_{1F546EFA-A210-46FB-A2AC-0F4D98181CC1}" xr6:coauthVersionLast="36" xr6:coauthVersionMax="36" xr10:uidLastSave="{00000000-0000-0000-0000-000000000000}"/>
  <bookViews>
    <workbookView xWindow="0" yWindow="0" windowWidth="25980" windowHeight="11895" xr2:uid="{00000000-000D-0000-FFFF-FFFF00000000}"/>
  </bookViews>
  <sheets>
    <sheet name="Kosztorys ofertowy GPŚ" sheetId="1" r:id="rId1"/>
  </sheets>
  <definedNames>
    <definedName name="_xlnm.Print_Titles" localSheetId="0">'Kosztorys ofertowy GPŚ'!$1:$6</definedName>
  </definedNames>
  <calcPr calcId="191029"/>
</workbook>
</file>

<file path=xl/calcChain.xml><?xml version="1.0" encoding="utf-8"?>
<calcChain xmlns="http://schemas.openxmlformats.org/spreadsheetml/2006/main">
  <c r="H39" i="1" l="1"/>
  <c r="H529" i="1" l="1"/>
  <c r="H534" i="1"/>
  <c r="H526" i="1"/>
  <c r="H525" i="1"/>
  <c r="H521" i="1"/>
  <c r="H517" i="1"/>
  <c r="H513" i="1"/>
  <c r="H512" i="1"/>
  <c r="H507" i="1"/>
  <c r="H502" i="1"/>
  <c r="H498" i="1"/>
  <c r="H497" i="1"/>
  <c r="H478" i="1"/>
  <c r="H477" i="1"/>
  <c r="H473" i="1"/>
  <c r="H469" i="1"/>
  <c r="H461" i="1"/>
  <c r="H460" i="1"/>
  <c r="H456" i="1"/>
  <c r="H455" i="1"/>
  <c r="H451" i="1"/>
  <c r="H450" i="1"/>
  <c r="H445" i="1"/>
  <c r="H435" i="1"/>
  <c r="H430" i="1"/>
  <c r="H429" i="1"/>
  <c r="H423" i="1"/>
  <c r="H413" i="1"/>
  <c r="H405" i="1"/>
  <c r="H404" i="1"/>
  <c r="H400" i="1"/>
  <c r="H392" i="1"/>
  <c r="H391" i="1"/>
  <c r="H390" i="1"/>
  <c r="H389" i="1"/>
  <c r="H369" i="1"/>
  <c r="H368" i="1"/>
  <c r="H363" i="1"/>
  <c r="H359" i="1"/>
  <c r="H351" i="1"/>
  <c r="H343" i="1"/>
  <c r="H334" i="1"/>
  <c r="H328" i="1"/>
  <c r="H327" i="1"/>
  <c r="H320" i="1"/>
  <c r="H319" i="1"/>
  <c r="H313" i="1"/>
  <c r="H309" i="1"/>
  <c r="H306" i="1"/>
  <c r="H305" i="1"/>
  <c r="H294" i="1"/>
  <c r="H292" i="1"/>
  <c r="H287" i="1"/>
  <c r="H286" i="1"/>
  <c r="H281" i="1"/>
  <c r="H276" i="1"/>
  <c r="H275" i="1"/>
  <c r="H269" i="1"/>
  <c r="H264" i="1"/>
  <c r="H260" i="1"/>
  <c r="H259" i="1"/>
  <c r="H258" i="1"/>
  <c r="H254" i="1"/>
  <c r="H247" i="1"/>
  <c r="H241" i="1"/>
  <c r="H240" i="1"/>
  <c r="H239" i="1"/>
  <c r="H232" i="1"/>
  <c r="H231" i="1"/>
  <c r="H221" i="1"/>
  <c r="F222" i="1" s="1"/>
  <c r="H215" i="1"/>
  <c r="H207" i="1"/>
  <c r="H206" i="1"/>
  <c r="H202" i="1"/>
  <c r="H201" i="1"/>
  <c r="H195" i="1"/>
  <c r="H192" i="1"/>
  <c r="H191" i="1"/>
  <c r="H184" i="1"/>
  <c r="H176" i="1"/>
  <c r="H175" i="1"/>
  <c r="H169" i="1"/>
  <c r="H168" i="1"/>
  <c r="H167" i="1"/>
  <c r="H166" i="1"/>
  <c r="H165" i="1"/>
  <c r="H164" i="1"/>
  <c r="H161" i="1"/>
  <c r="H159" i="1"/>
  <c r="H158" i="1"/>
  <c r="H155" i="1"/>
  <c r="H154" i="1"/>
  <c r="F156" i="1" s="1"/>
  <c r="H151" i="1"/>
  <c r="H150" i="1"/>
  <c r="H149" i="1"/>
  <c r="H148" i="1"/>
  <c r="H147" i="1"/>
  <c r="H146" i="1"/>
  <c r="H143" i="1"/>
  <c r="H142" i="1"/>
  <c r="H141" i="1"/>
  <c r="H140" i="1"/>
  <c r="H139" i="1"/>
  <c r="F170" i="1" l="1"/>
  <c r="F152" i="1"/>
  <c r="F144" i="1"/>
  <c r="F185" i="1"/>
  <c r="F393" i="1"/>
  <c r="F527" i="1"/>
  <c r="H596" i="1"/>
  <c r="H595" i="1"/>
  <c r="H530" i="1"/>
  <c r="F532" i="1" s="1"/>
  <c r="H439" i="1"/>
  <c r="H438" i="1"/>
  <c r="H1163" i="1"/>
  <c r="H1162" i="1"/>
  <c r="H1161" i="1"/>
  <c r="H1160" i="1"/>
  <c r="H1159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2" i="1"/>
  <c r="H1121" i="1"/>
  <c r="H1120" i="1"/>
  <c r="H1119" i="1"/>
  <c r="H1118" i="1"/>
  <c r="H1117" i="1"/>
  <c r="H1116" i="1"/>
  <c r="H1113" i="1"/>
  <c r="H1112" i="1"/>
  <c r="H1111" i="1"/>
  <c r="H1110" i="1"/>
  <c r="H1107" i="1"/>
  <c r="H1106" i="1"/>
  <c r="H1105" i="1"/>
  <c r="H1104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2" i="1"/>
  <c r="H1081" i="1"/>
  <c r="H1080" i="1"/>
  <c r="H1079" i="1"/>
  <c r="H1078" i="1"/>
  <c r="H1077" i="1"/>
  <c r="H1074" i="1"/>
  <c r="H1073" i="1"/>
  <c r="H1072" i="1"/>
  <c r="H1071" i="1"/>
  <c r="H1067" i="1"/>
  <c r="H1066" i="1"/>
  <c r="H1065" i="1"/>
  <c r="H1062" i="1"/>
  <c r="H1061" i="1"/>
  <c r="H1060" i="1"/>
  <c r="H1059" i="1"/>
  <c r="H1058" i="1"/>
  <c r="H1057" i="1"/>
  <c r="H1056" i="1"/>
  <c r="H1052" i="1"/>
  <c r="H1051" i="1"/>
  <c r="H1050" i="1"/>
  <c r="H1049" i="1"/>
  <c r="H1048" i="1"/>
  <c r="H1047" i="1"/>
  <c r="H1046" i="1"/>
  <c r="H1045" i="1"/>
  <c r="H1044" i="1"/>
  <c r="H1043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0" i="1"/>
  <c r="H999" i="1"/>
  <c r="H998" i="1"/>
  <c r="H997" i="1"/>
  <c r="H996" i="1"/>
  <c r="H995" i="1"/>
  <c r="H994" i="1"/>
  <c r="H990" i="1"/>
  <c r="F991" i="1" s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5" i="1"/>
  <c r="H934" i="1"/>
  <c r="H933" i="1"/>
  <c r="H932" i="1"/>
  <c r="H931" i="1"/>
  <c r="H930" i="1"/>
  <c r="H929" i="1"/>
  <c r="H928" i="1"/>
  <c r="H927" i="1"/>
  <c r="H926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88" i="1"/>
  <c r="H787" i="1"/>
  <c r="H786" i="1"/>
  <c r="H782" i="1"/>
  <c r="F783" i="1" s="1"/>
  <c r="H779" i="1"/>
  <c r="H778" i="1"/>
  <c r="H777" i="1"/>
  <c r="H776" i="1"/>
  <c r="H775" i="1"/>
  <c r="H774" i="1"/>
  <c r="H773" i="1"/>
  <c r="H772" i="1"/>
  <c r="H769" i="1"/>
  <c r="H768" i="1"/>
  <c r="H765" i="1"/>
  <c r="H764" i="1"/>
  <c r="H763" i="1"/>
  <c r="H762" i="1"/>
  <c r="H761" i="1"/>
  <c r="H760" i="1"/>
  <c r="H759" i="1"/>
  <c r="H754" i="1"/>
  <c r="F755" i="1" s="1"/>
  <c r="H751" i="1"/>
  <c r="F752" i="1" s="1"/>
  <c r="H748" i="1"/>
  <c r="H747" i="1"/>
  <c r="H746" i="1"/>
  <c r="H745" i="1"/>
  <c r="H744" i="1"/>
  <c r="H743" i="1"/>
  <c r="H742" i="1"/>
  <c r="H739" i="1"/>
  <c r="H738" i="1"/>
  <c r="H737" i="1"/>
  <c r="H736" i="1"/>
  <c r="H735" i="1"/>
  <c r="H734" i="1"/>
  <c r="H733" i="1"/>
  <c r="H732" i="1"/>
  <c r="H731" i="1"/>
  <c r="H728" i="1"/>
  <c r="H727" i="1"/>
  <c r="H726" i="1"/>
  <c r="H725" i="1"/>
  <c r="H724" i="1"/>
  <c r="H723" i="1"/>
  <c r="H722" i="1"/>
  <c r="H721" i="1"/>
  <c r="H718" i="1"/>
  <c r="H717" i="1"/>
  <c r="H716" i="1"/>
  <c r="H715" i="1"/>
  <c r="H714" i="1"/>
  <c r="H713" i="1"/>
  <c r="H712" i="1"/>
  <c r="H711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79" i="1"/>
  <c r="F680" i="1" s="1"/>
  <c r="H675" i="1"/>
  <c r="H674" i="1"/>
  <c r="H671" i="1"/>
  <c r="H670" i="1"/>
  <c r="H669" i="1"/>
  <c r="H668" i="1"/>
  <c r="H667" i="1"/>
  <c r="H666" i="1"/>
  <c r="H665" i="1"/>
  <c r="H664" i="1"/>
  <c r="H663" i="1"/>
  <c r="H662" i="1"/>
  <c r="H661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0" i="1"/>
  <c r="H639" i="1"/>
  <c r="H636" i="1"/>
  <c r="H635" i="1"/>
  <c r="H634" i="1"/>
  <c r="H633" i="1"/>
  <c r="H632" i="1"/>
  <c r="H631" i="1"/>
  <c r="H630" i="1"/>
  <c r="H629" i="1"/>
  <c r="H628" i="1"/>
  <c r="H627" i="1"/>
  <c r="H626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07" i="1"/>
  <c r="H606" i="1"/>
  <c r="H605" i="1"/>
  <c r="H604" i="1"/>
  <c r="H603" i="1"/>
  <c r="H600" i="1"/>
  <c r="H599" i="1"/>
  <c r="H598" i="1"/>
  <c r="H597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6" i="1"/>
  <c r="H575" i="1"/>
  <c r="H574" i="1"/>
  <c r="H573" i="1"/>
  <c r="H572" i="1"/>
  <c r="H571" i="1"/>
  <c r="H568" i="1"/>
  <c r="H567" i="1"/>
  <c r="H566" i="1"/>
  <c r="H565" i="1"/>
  <c r="H564" i="1"/>
  <c r="H563" i="1"/>
  <c r="H562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3" i="1"/>
  <c r="F544" i="1" s="1"/>
  <c r="H535" i="1"/>
  <c r="F536" i="1" s="1"/>
  <c r="H531" i="1"/>
  <c r="H522" i="1"/>
  <c r="H520" i="1"/>
  <c r="H519" i="1"/>
  <c r="H518" i="1"/>
  <c r="H511" i="1"/>
  <c r="H510" i="1"/>
  <c r="H506" i="1"/>
  <c r="H505" i="1"/>
  <c r="H501" i="1"/>
  <c r="H499" i="1"/>
  <c r="H491" i="1"/>
  <c r="H490" i="1"/>
  <c r="H489" i="1"/>
  <c r="H487" i="1"/>
  <c r="H486" i="1"/>
  <c r="H485" i="1"/>
  <c r="H483" i="1"/>
  <c r="H482" i="1"/>
  <c r="H481" i="1"/>
  <c r="H476" i="1"/>
  <c r="H475" i="1"/>
  <c r="H474" i="1"/>
  <c r="H472" i="1"/>
  <c r="H471" i="1"/>
  <c r="H470" i="1"/>
  <c r="H468" i="1"/>
  <c r="H467" i="1"/>
  <c r="H466" i="1"/>
  <c r="H465" i="1"/>
  <c r="H464" i="1"/>
  <c r="H459" i="1"/>
  <c r="H457" i="1"/>
  <c r="H453" i="1"/>
  <c r="H452" i="1"/>
  <c r="H449" i="1"/>
  <c r="H448" i="1"/>
  <c r="H444" i="1"/>
  <c r="H443" i="1"/>
  <c r="H440" i="1"/>
  <c r="H434" i="1"/>
  <c r="F436" i="1" s="1"/>
  <c r="H431" i="1"/>
  <c r="H428" i="1"/>
  <c r="H427" i="1"/>
  <c r="H426" i="1"/>
  <c r="H422" i="1"/>
  <c r="H421" i="1"/>
  <c r="H418" i="1"/>
  <c r="H417" i="1"/>
  <c r="H416" i="1"/>
  <c r="H412" i="1"/>
  <c r="H411" i="1"/>
  <c r="H410" i="1"/>
  <c r="H409" i="1"/>
  <c r="H408" i="1"/>
  <c r="H403" i="1"/>
  <c r="H402" i="1"/>
  <c r="H401" i="1"/>
  <c r="F406" i="1" s="1"/>
  <c r="H397" i="1"/>
  <c r="H396" i="1"/>
  <c r="H39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F385" i="1" s="1"/>
  <c r="H365" i="1"/>
  <c r="H364" i="1"/>
  <c r="H361" i="1"/>
  <c r="H360" i="1"/>
  <c r="H357" i="1"/>
  <c r="H356" i="1"/>
  <c r="H355" i="1"/>
  <c r="H354" i="1"/>
  <c r="H353" i="1"/>
  <c r="H352" i="1"/>
  <c r="H348" i="1"/>
  <c r="H347" i="1"/>
  <c r="H346" i="1"/>
  <c r="H344" i="1"/>
  <c r="H341" i="1"/>
  <c r="H340" i="1"/>
  <c r="H339" i="1"/>
  <c r="H338" i="1"/>
  <c r="H337" i="1"/>
  <c r="H333" i="1"/>
  <c r="H332" i="1"/>
  <c r="H331" i="1"/>
  <c r="H326" i="1"/>
  <c r="H325" i="1"/>
  <c r="H324" i="1"/>
  <c r="H321" i="1"/>
  <c r="F322" i="1" s="1"/>
  <c r="H316" i="1"/>
  <c r="F317" i="1" s="1"/>
  <c r="H312" i="1"/>
  <c r="F314" i="1" s="1"/>
  <c r="H308" i="1"/>
  <c r="H307" i="1"/>
  <c r="H304" i="1"/>
  <c r="H303" i="1"/>
  <c r="H302" i="1"/>
  <c r="H301" i="1"/>
  <c r="H297" i="1"/>
  <c r="H296" i="1"/>
  <c r="H295" i="1"/>
  <c r="H291" i="1"/>
  <c r="H290" i="1"/>
  <c r="H289" i="1"/>
  <c r="H285" i="1"/>
  <c r="H280" i="1"/>
  <c r="H279" i="1"/>
  <c r="H278" i="1"/>
  <c r="H274" i="1"/>
  <c r="H273" i="1"/>
  <c r="H271" i="1"/>
  <c r="H270" i="1"/>
  <c r="H265" i="1"/>
  <c r="H263" i="1"/>
  <c r="H261" i="1"/>
  <c r="H256" i="1"/>
  <c r="H255" i="1"/>
  <c r="H249" i="1"/>
  <c r="H248" i="1"/>
  <c r="H246" i="1"/>
  <c r="H245" i="1"/>
  <c r="H244" i="1"/>
  <c r="H238" i="1"/>
  <c r="H237" i="1"/>
  <c r="F242" i="1" s="1"/>
  <c r="H234" i="1"/>
  <c r="H233" i="1"/>
  <c r="F235" i="1" s="1"/>
  <c r="H228" i="1"/>
  <c r="H227" i="1"/>
  <c r="H226" i="1"/>
  <c r="H225" i="1"/>
  <c r="H218" i="1"/>
  <c r="H217" i="1"/>
  <c r="H216" i="1"/>
  <c r="H210" i="1"/>
  <c r="H209" i="1"/>
  <c r="H208" i="1"/>
  <c r="F211" i="1" s="1"/>
  <c r="H203" i="1"/>
  <c r="H200" i="1"/>
  <c r="F204" i="1" s="1"/>
  <c r="H197" i="1"/>
  <c r="H196" i="1"/>
  <c r="H190" i="1"/>
  <c r="H189" i="1"/>
  <c r="H188" i="1"/>
  <c r="H187" i="1"/>
  <c r="H179" i="1"/>
  <c r="H178" i="1"/>
  <c r="H177" i="1"/>
  <c r="H172" i="1"/>
  <c r="H160" i="1"/>
  <c r="F162" i="1" s="1"/>
  <c r="H130" i="1"/>
  <c r="F131" i="1" s="1"/>
  <c r="H127" i="1"/>
  <c r="H126" i="1"/>
  <c r="H125" i="1"/>
  <c r="H124" i="1"/>
  <c r="H123" i="1"/>
  <c r="H122" i="1"/>
  <c r="H121" i="1"/>
  <c r="H120" i="1"/>
  <c r="H119" i="1"/>
  <c r="H118" i="1"/>
  <c r="H115" i="1"/>
  <c r="H114" i="1"/>
  <c r="H113" i="1"/>
  <c r="H112" i="1"/>
  <c r="H111" i="1"/>
  <c r="H108" i="1"/>
  <c r="H107" i="1"/>
  <c r="H106" i="1"/>
  <c r="H105" i="1"/>
  <c r="H104" i="1"/>
  <c r="H103" i="1"/>
  <c r="H102" i="1"/>
  <c r="H101" i="1"/>
  <c r="H98" i="1"/>
  <c r="H97" i="1"/>
  <c r="H96" i="1"/>
  <c r="H95" i="1"/>
  <c r="H94" i="1"/>
  <c r="H93" i="1"/>
  <c r="H90" i="1"/>
  <c r="H89" i="1"/>
  <c r="H88" i="1"/>
  <c r="H87" i="1"/>
  <c r="H86" i="1"/>
  <c r="H85" i="1"/>
  <c r="H84" i="1"/>
  <c r="H81" i="1"/>
  <c r="H80" i="1"/>
  <c r="H79" i="1"/>
  <c r="H78" i="1"/>
  <c r="H77" i="1"/>
  <c r="H76" i="1"/>
  <c r="H75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5" i="1"/>
  <c r="H54" i="1"/>
  <c r="H53" i="1"/>
  <c r="H52" i="1"/>
  <c r="H51" i="1"/>
  <c r="H50" i="1"/>
  <c r="H49" i="1"/>
  <c r="H46" i="1"/>
  <c r="H45" i="1"/>
  <c r="H44" i="1"/>
  <c r="H43" i="1"/>
  <c r="H42" i="1"/>
  <c r="H41" i="1"/>
  <c r="H40" i="1"/>
  <c r="H36" i="1"/>
  <c r="H35" i="1"/>
  <c r="H34" i="1"/>
  <c r="H33" i="1"/>
  <c r="H32" i="1"/>
  <c r="H31" i="1"/>
  <c r="H30" i="1"/>
  <c r="H29" i="1"/>
  <c r="H28" i="1"/>
  <c r="H27" i="1"/>
  <c r="H24" i="1"/>
  <c r="H23" i="1"/>
  <c r="H22" i="1"/>
  <c r="H21" i="1"/>
  <c r="H20" i="1"/>
  <c r="H19" i="1"/>
  <c r="H18" i="1"/>
  <c r="H17" i="1"/>
  <c r="H16" i="1"/>
  <c r="H15" i="1"/>
  <c r="H12" i="1"/>
  <c r="H11" i="1"/>
  <c r="H10" i="1"/>
  <c r="H9" i="1"/>
  <c r="F198" i="1" l="1"/>
  <c r="F310" i="1"/>
  <c r="F335" i="1"/>
  <c r="F419" i="1"/>
  <c r="F219" i="1"/>
  <c r="F398" i="1"/>
  <c r="F212" i="1"/>
  <c r="F47" i="1"/>
  <c r="F329" i="1"/>
  <c r="F414" i="1"/>
  <c r="F424" i="1"/>
  <c r="F446" i="1"/>
  <c r="F479" i="1"/>
  <c r="F503" i="1"/>
  <c r="F514" i="1"/>
  <c r="F441" i="1"/>
  <c r="F537" i="1"/>
  <c r="F432" i="1"/>
  <c r="F508" i="1"/>
  <c r="F493" i="1"/>
  <c r="F492" i="1"/>
  <c r="F462" i="1"/>
  <c r="F366" i="1"/>
  <c r="F386" i="1"/>
  <c r="F282" i="1"/>
  <c r="F250" i="1"/>
  <c r="F349" i="1"/>
  <c r="F298" i="1"/>
  <c r="F266" i="1"/>
  <c r="F229" i="1"/>
  <c r="F251" i="1"/>
  <c r="F193" i="1"/>
  <c r="F180" i="1"/>
  <c r="F173" i="1"/>
  <c r="F181" i="1"/>
  <c r="F1165" i="1"/>
  <c r="F1164" i="1"/>
  <c r="F523" i="1"/>
  <c r="F1141" i="1"/>
  <c r="F1157" i="1"/>
  <c r="F1108" i="1"/>
  <c r="F1114" i="1"/>
  <c r="F1123" i="1"/>
  <c r="F1075" i="1"/>
  <c r="F1101" i="1"/>
  <c r="F1083" i="1"/>
  <c r="F1068" i="1"/>
  <c r="F1063" i="1"/>
  <c r="F1053" i="1"/>
  <c r="F770" i="1"/>
  <c r="F867" i="1"/>
  <c r="F1041" i="1"/>
  <c r="F1001" i="1"/>
  <c r="F936" i="1"/>
  <c r="F988" i="1"/>
  <c r="F789" i="1"/>
  <c r="F971" i="1"/>
  <c r="F954" i="1"/>
  <c r="F903" i="1"/>
  <c r="F807" i="1"/>
  <c r="F924" i="1"/>
  <c r="F790" i="1"/>
  <c r="F641" i="1"/>
  <c r="F766" i="1"/>
  <c r="F608" i="1"/>
  <c r="F780" i="1"/>
  <c r="F676" i="1"/>
  <c r="F709" i="1"/>
  <c r="F694" i="1"/>
  <c r="F719" i="1"/>
  <c r="F729" i="1"/>
  <c r="F740" i="1"/>
  <c r="F749" i="1"/>
  <c r="F672" i="1"/>
  <c r="F659" i="1"/>
  <c r="F637" i="1"/>
  <c r="F624" i="1"/>
  <c r="F593" i="1"/>
  <c r="F577" i="1"/>
  <c r="F601" i="1"/>
  <c r="F569" i="1"/>
  <c r="F128" i="1"/>
  <c r="F560" i="1"/>
  <c r="F73" i="1"/>
  <c r="F37" i="1"/>
  <c r="F132" i="1"/>
  <c r="F56" i="1"/>
  <c r="F82" i="1"/>
  <c r="F116" i="1"/>
  <c r="F109" i="1"/>
  <c r="F99" i="1"/>
  <c r="F25" i="1"/>
  <c r="F91" i="1"/>
  <c r="H1166" i="1"/>
  <c r="H1167" i="1" s="1"/>
  <c r="F13" i="1"/>
  <c r="H1168" i="1" l="1"/>
</calcChain>
</file>

<file path=xl/sharedStrings.xml><?xml version="1.0" encoding="utf-8"?>
<sst xmlns="http://schemas.openxmlformats.org/spreadsheetml/2006/main" count="3845" uniqueCount="1727">
  <si>
    <t>Nr</t>
  </si>
  <si>
    <t>Podstawa</t>
  </si>
  <si>
    <t>Opis robót</t>
  </si>
  <si>
    <t>Jm</t>
  </si>
  <si>
    <t>Ilość</t>
  </si>
  <si>
    <t>Wartość</t>
  </si>
  <si>
    <t>1</t>
  </si>
  <si>
    <t>2</t>
  </si>
  <si>
    <t>3</t>
  </si>
  <si>
    <t>4</t>
  </si>
  <si>
    <t>5</t>
  </si>
  <si>
    <t>6</t>
  </si>
  <si>
    <t>7</t>
  </si>
  <si>
    <t>1. Zbiornik osadu nr 1</t>
  </si>
  <si>
    <t xml:space="preserve">KNR 4-04 0303/02  </t>
  </si>
  <si>
    <t>Rozebranie ścian żelbetowych o grubości do 30cm</t>
  </si>
  <si>
    <t>m3</t>
  </si>
  <si>
    <t xml:space="preserve">KNR 4-04 1103/01  </t>
  </si>
  <si>
    <t>Wywiezienie gruzu z terenu rozbiórki ładowanego koparko-ładowarką na samochody samowyładowcze przy obsłudze 3 samochodów na zmianę roboczą i mechaniczne wyładowanie</t>
  </si>
  <si>
    <t>KNR 4-04 1103/05  dopłata 6x</t>
  </si>
  <si>
    <t>Transport gruzu z terenu rozbiórki samochodem ciężarowym na odległość 1km mechanicznie ładowanego i wyładowanego - nakłady uzupełniające na każdy dalszy rozpoczęty km ponad 1km odległości</t>
  </si>
  <si>
    <t xml:space="preserve"> Kalkulacja indywidualna </t>
  </si>
  <si>
    <t>Utylizacja gruzu</t>
  </si>
  <si>
    <t>Zbiornik osadu nr 1</t>
  </si>
  <si>
    <t>2. Zbiornik retencyjny ob nr 2,3</t>
  </si>
  <si>
    <t xml:space="preserve">KNR 4-04 0804/03  </t>
  </si>
  <si>
    <t>Rozebranie elementów stalowych balustrad pomostów, drabiny, rur</t>
  </si>
  <si>
    <t>m</t>
  </si>
  <si>
    <t xml:space="preserve">KNR 4-04 0506/04  </t>
  </si>
  <si>
    <t>Rozebranie pokrycia  z blachy nie nadającej się do użytku - budowa z blachy trapezowej</t>
  </si>
  <si>
    <t>m2</t>
  </si>
  <si>
    <t>kpl</t>
  </si>
  <si>
    <t>8</t>
  </si>
  <si>
    <t xml:space="preserve">KNR 4-04 0305/03  </t>
  </si>
  <si>
    <t>Rozebranie stropów żelbetowych (płyty, belki, żebra, wieńce)</t>
  </si>
  <si>
    <t>9</t>
  </si>
  <si>
    <t>10</t>
  </si>
  <si>
    <t xml:space="preserve">KNR 4-04 0302/04  </t>
  </si>
  <si>
    <t>Rozebranie żelbetowych ław, stóp oraz fundamentów o grubości (wysokości) do 70cm pod maszyny</t>
  </si>
  <si>
    <t>11</t>
  </si>
  <si>
    <t xml:space="preserve">KNR 4-04 1107/01.2  </t>
  </si>
  <si>
    <t>Wywóz złomu z terenu rozbiórki samochodem skrzyniowym na odległość do 1km z załadunkiem i wyładunkiem ręcznym</t>
  </si>
  <si>
    <t>t</t>
  </si>
  <si>
    <t>12</t>
  </si>
  <si>
    <t>KNR 4-04 1107/04.2  dopłata 6x</t>
  </si>
  <si>
    <t>Wywóz złomu z terenu rozbiórki samochodem skrzyniowym na odległość do 1km - nakłady uzupełniające za każdy dalszy rozpoczęty km odległości ponad 1km</t>
  </si>
  <si>
    <t>13</t>
  </si>
  <si>
    <t>14</t>
  </si>
  <si>
    <t>15</t>
  </si>
  <si>
    <t>Zbiornik retencyjny ob nr 2,3</t>
  </si>
  <si>
    <t>3. Reaktor biologiczny ob nr 4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</si>
  <si>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</si>
  <si>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</si>
  <si>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</si>
  <si>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</si>
  <si>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</si>
  <si>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</si>
  <si>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</si>
  <si>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</si>
  <si>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</si>
  <si>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</si>
  <si>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Reaktor biologiczny ob nr 4</t>
  </si>
  <si>
    <t>4. Zbiornik ścieków oczyszczonych Osadnik wtórny ob nr 5</t>
  </si>
  <si>
    <t>26</t>
  </si>
  <si>
    <t>27</t>
  </si>
  <si>
    <t xml:space="preserve">KNR 4-04 0604/02  </t>
  </si>
  <si>
    <t>Burzenie przy użyciu młotów pneumatycznych ścian, ław, stóp fundamentowych i filarów o grubości ponad 20 do 30cm zbrojonych normalnie</t>
  </si>
  <si>
    <t>28</t>
  </si>
  <si>
    <t>29</t>
  </si>
  <si>
    <t>30</t>
  </si>
  <si>
    <t>31</t>
  </si>
  <si>
    <t>32</t>
  </si>
  <si>
    <t>Zbiornik ścieków oczyszczonych Osadnik wtórny ob nr 5</t>
  </si>
  <si>
    <t>5. Komora wód nadosadowych ob. nr 6</t>
  </si>
  <si>
    <t>33</t>
  </si>
  <si>
    <t>34</t>
  </si>
  <si>
    <t>35</t>
  </si>
  <si>
    <t>36</t>
  </si>
  <si>
    <t>37</t>
  </si>
  <si>
    <t>38</t>
  </si>
  <si>
    <t>39</t>
  </si>
  <si>
    <t>Komora wód nadosadowych ob. nr 6</t>
  </si>
  <si>
    <t>6. Budynek wirówek ob. nr 7</t>
  </si>
  <si>
    <t>40</t>
  </si>
  <si>
    <t xml:space="preserve">KNR 2-05 1102/01 analogia </t>
  </si>
  <si>
    <t>Demontaż silosa</t>
  </si>
  <si>
    <t>kpl silosa</t>
  </si>
  <si>
    <t>41</t>
  </si>
  <si>
    <t xml:space="preserve">KNR 4-04 0506/06  </t>
  </si>
  <si>
    <t>Rozebranie rur spustowych</t>
  </si>
  <si>
    <t>42</t>
  </si>
  <si>
    <t xml:space="preserve">KNR 4-04 0506/05  </t>
  </si>
  <si>
    <t>Rozebranie rynien</t>
  </si>
  <si>
    <t>43</t>
  </si>
  <si>
    <t xml:space="preserve">KNR 4-04 0509/03  </t>
  </si>
  <si>
    <t>Rozebranie pokrycia dachowego</t>
  </si>
  <si>
    <t>44</t>
  </si>
  <si>
    <t xml:space="preserve">KNR 2-05 0109/04 analogia </t>
  </si>
  <si>
    <t>Demontaż budynki - konstrukcja stalowa</t>
  </si>
  <si>
    <t>45</t>
  </si>
  <si>
    <t xml:space="preserve">KNR 4-04 0502/01  </t>
  </si>
  <si>
    <t>Rozebranie pokrycia z płyt warstwowych</t>
  </si>
  <si>
    <t>46</t>
  </si>
  <si>
    <t xml:space="preserve">KNR 4-04 0301/07  </t>
  </si>
  <si>
    <t>Rozebranie podłoża z betonu gruzowego o grubości do 15cm</t>
  </si>
  <si>
    <t>47</t>
  </si>
  <si>
    <t>48</t>
  </si>
  <si>
    <t>49</t>
  </si>
  <si>
    <t>50</t>
  </si>
  <si>
    <t>51</t>
  </si>
  <si>
    <t>52</t>
  </si>
  <si>
    <t>53</t>
  </si>
  <si>
    <t>Wywóz i utylizacja płyt warstwowych</t>
  </si>
  <si>
    <t>54</t>
  </si>
  <si>
    <t>Budynek wirówek ob. nr 7</t>
  </si>
  <si>
    <t>7. Komora rozdziału sur. ob. nr 12</t>
  </si>
  <si>
    <t>55</t>
  </si>
  <si>
    <t xml:space="preserve">KNR 4-04 0802/01  </t>
  </si>
  <si>
    <t>Rozebranie podestów</t>
  </si>
  <si>
    <t>56</t>
  </si>
  <si>
    <t>57</t>
  </si>
  <si>
    <t>58</t>
  </si>
  <si>
    <t>59</t>
  </si>
  <si>
    <t>60</t>
  </si>
  <si>
    <t>61</t>
  </si>
  <si>
    <t>Komora rozdziału sur. ob. nr 12</t>
  </si>
  <si>
    <t>8. Przepompownia recylokulacji sur. ob. nr 14</t>
  </si>
  <si>
    <t>62</t>
  </si>
  <si>
    <t>63</t>
  </si>
  <si>
    <t>64</t>
  </si>
  <si>
    <t>65</t>
  </si>
  <si>
    <t>66</t>
  </si>
  <si>
    <t>67</t>
  </si>
  <si>
    <t>68</t>
  </si>
  <si>
    <t>Przepompownia recylokulacji sur. ob. nr 14</t>
  </si>
  <si>
    <t>9. Studnia  nr 16</t>
  </si>
  <si>
    <t>69</t>
  </si>
  <si>
    <t xml:space="preserve">KNR 4-04 0305/02  </t>
  </si>
  <si>
    <t>Rozebranie stropów żelbetowych (płyty, belki, żebra, wieńce) przy grubości płyty do 15cm</t>
  </si>
  <si>
    <t>70</t>
  </si>
  <si>
    <t>71</t>
  </si>
  <si>
    <t xml:space="preserve">KNR 4-04 0604/01  </t>
  </si>
  <si>
    <t>Burzenie przy użyciu młotów pneumatycznych ścian, ław, stóp fundamentowych i filarów o grubości do 20cm zbrojonych normalnie</t>
  </si>
  <si>
    <t>72</t>
  </si>
  <si>
    <t>73</t>
  </si>
  <si>
    <t>74</t>
  </si>
  <si>
    <t>Studnia  nr 16</t>
  </si>
  <si>
    <t>10. Komora rozfziału nr 18</t>
  </si>
  <si>
    <t>75</t>
  </si>
  <si>
    <t>76</t>
  </si>
  <si>
    <t>77</t>
  </si>
  <si>
    <t>78</t>
  </si>
  <si>
    <t>79</t>
  </si>
  <si>
    <t>80</t>
  </si>
  <si>
    <t>81</t>
  </si>
  <si>
    <t>82</t>
  </si>
  <si>
    <t>Komora rozfziału nr 18</t>
  </si>
  <si>
    <t>11. Studnia  nr 19</t>
  </si>
  <si>
    <t>83</t>
  </si>
  <si>
    <t>84</t>
  </si>
  <si>
    <t>85</t>
  </si>
  <si>
    <t>86</t>
  </si>
  <si>
    <t>87</t>
  </si>
  <si>
    <t>Studnia  nr 19</t>
  </si>
  <si>
    <t>12. Wiata 1256</t>
  </si>
  <si>
    <t>88</t>
  </si>
  <si>
    <t xml:space="preserve">KNR 4-04 0506/01  </t>
  </si>
  <si>
    <t>Rozebranie pokrycia dachowego z blachy nadającej się do użytku</t>
  </si>
  <si>
    <t>89</t>
  </si>
  <si>
    <t xml:space="preserve">KNR 4-04 0506/02  </t>
  </si>
  <si>
    <t>Rozebranie rynien z blachy nadającej się do użytku</t>
  </si>
  <si>
    <t>90</t>
  </si>
  <si>
    <t xml:space="preserve">KNR 4-04 0506/03  </t>
  </si>
  <si>
    <t>Rozebranie rur z blachy nadającej się do użytku</t>
  </si>
  <si>
    <t>91</t>
  </si>
  <si>
    <t>92</t>
  </si>
  <si>
    <t>93</t>
  </si>
  <si>
    <t>94</t>
  </si>
  <si>
    <t>95</t>
  </si>
  <si>
    <t>96</t>
  </si>
  <si>
    <t>97</t>
  </si>
  <si>
    <t>Wiata 1256</t>
  </si>
  <si>
    <t>13. Roboty ziemne</t>
  </si>
  <si>
    <t>98</t>
  </si>
  <si>
    <t>Prace ziemne - wyrównanie terenu po rozebranych obiektach</t>
  </si>
  <si>
    <t>Roboty ziemne</t>
  </si>
  <si>
    <t>Razem k.b.</t>
  </si>
  <si>
    <t>Podatek VAT 23%</t>
  </si>
  <si>
    <t>1. Roboty budowlane</t>
  </si>
  <si>
    <t xml:space="preserve">KNR 2-01 0202/05.2  </t>
  </si>
  <si>
    <t>Roboty ziemne w gruncie kategorii III wykonywane koparkami przedsiębiernymi o pojemności łyżki 0,60m3 z transportem urobku samochodami samowyładowczymi 5-10t na odległość do 1km - do poziomu 66,0</t>
  </si>
  <si>
    <t xml:space="preserve">KNR 0-20 0267/01.2 +KNR 0-20 0267/02.2 </t>
  </si>
  <si>
    <t>Ściany żelbetowe o grubości 55cm i wysokości do 4m w deskowaniu systemowym z transportem betonu przy użyciu pompy na samochodzie C30/37 W8</t>
  </si>
  <si>
    <t xml:space="preserve">KNR 0-32 0626/01  </t>
  </si>
  <si>
    <t>Zabezpieczenie przerw roboczych w betonowaniu taśmami bentonitowo kauczukową</t>
  </si>
  <si>
    <t xml:space="preserve">KNR 2-02 0290/02  </t>
  </si>
  <si>
    <t>Przygotowanie i montaż zbrojenia ze stali żebrowanej w elementach budynków i budowli</t>
  </si>
  <si>
    <t xml:space="preserve">KNR 2-05 0208/04  </t>
  </si>
  <si>
    <t>Konstrukcje podparć, zawieszeń</t>
  </si>
  <si>
    <t>Ściany studni i nóż</t>
  </si>
  <si>
    <t xml:space="preserve">KNR-W 2-01 0604/01  </t>
  </si>
  <si>
    <t>Pompowanie wody</t>
  </si>
  <si>
    <t>godz.</t>
  </si>
  <si>
    <t xml:space="preserve">KNR 2-01 0218/02  </t>
  </si>
  <si>
    <t>Wykopy oraz przekopy w gruncie kategorii III wykonywane na odkład koparkami podsiębiernymi o pojemności łyżki 0,60m3</t>
  </si>
  <si>
    <t xml:space="preserve">KNR 2-02 1101/01  </t>
  </si>
  <si>
    <t>Korek - Podkłady betonowe na podłożu gruntowym 1,5m C25/30</t>
  </si>
  <si>
    <t>Zapuszczanie studni + korek betonowy</t>
  </si>
  <si>
    <t xml:space="preserve">KNR 2-02 0205/01.2  </t>
  </si>
  <si>
    <t>Płyty fundamentowe żelbetowe z układaniem betonu z zastosowaniem pompy  C30/37 W8</t>
  </si>
  <si>
    <t xml:space="preserve">ZKNR C-2.1 0311/05 analogia </t>
  </si>
  <si>
    <t>Wykonanie izolacji przy użyciu powłok uszczelniających - wodoodpornych na bazie cementu</t>
  </si>
  <si>
    <t>Płyta denna</t>
  </si>
  <si>
    <t>Podkłady betonowe na podłożu gruntowym</t>
  </si>
  <si>
    <t xml:space="preserve">KNR 2-01 0230/01.1  </t>
  </si>
  <si>
    <t>Zasypanie wykopów spycharkami gąsienicowymi 55kW (75KM) z przemieszczeniem gruntu kategorii I-III na odległość do 10m</t>
  </si>
  <si>
    <t>Fundament pod żuraw</t>
  </si>
  <si>
    <t>Obiket nr 4 'Zbiornik uśredniający</t>
  </si>
  <si>
    <t>Rozebranie stropów żelbetowych (płyty, belki, żebra, wieńce) przy grubości płyty do 20cm</t>
  </si>
  <si>
    <t xml:space="preserve">KNR 4-01 0108/11  </t>
  </si>
  <si>
    <t>Wywiezienie gruzu spryzmowanego samochodami samowyładowczymi na odległość do 1km</t>
  </si>
  <si>
    <t>KNR 4-01 0108/12  dopłata 9x</t>
  </si>
  <si>
    <t>Wywiezienie gruzu spryzmowanego samochodami samowyładowczymi - na każdy następny 1km ponad 1km</t>
  </si>
  <si>
    <t>Rozbiórki</t>
  </si>
  <si>
    <t xml:space="preserve">KNR 4-01 0304/01.2  </t>
  </si>
  <si>
    <t>Uzupełnienie ścianek lub zamurowań otworów w ścianach z cegły na zaprawie cementowo-wapiennej</t>
  </si>
  <si>
    <t>Zamurowania</t>
  </si>
  <si>
    <t>załozóno 8 prętów / fundament  wklejone do płyty</t>
  </si>
  <si>
    <t xml:space="preserve">KNR 13-12 0102/01  </t>
  </si>
  <si>
    <t>Wiercenie otworów o średnicy do 5cm i głębokości do 25cm w konstrukcjach betonowych i żelbetowych</t>
  </si>
  <si>
    <t>szt</t>
  </si>
  <si>
    <t xml:space="preserve">KNR 2-13 1009/02 analogia </t>
  </si>
  <si>
    <t>Obsadzenie prętów wklajanych - tylko wklejenie</t>
  </si>
  <si>
    <t>Płyty fundamentowe żelbetowe z układaniem betonu z zastosowaniem pompy  C30/37W8</t>
  </si>
  <si>
    <t>Fundamenty pod armaturę</t>
  </si>
  <si>
    <t xml:space="preserve">KNR 0-20 0268/03.2  </t>
  </si>
  <si>
    <t>Stropy o grubości 10cm i powierzchni między belkami lub ścianami ponad 10m2 w deskowaniu systemowym z transportem betonu przy użyciu pompy na samochodzie C30/37 W8</t>
  </si>
  <si>
    <t>KNR 0-20 0268/04.2  dopłata 10x</t>
  </si>
  <si>
    <t>Stropy o grubości 10cm w deskowaniu systemowym z transportem betonu przy użyciu pompy na samochodzie  - dodatek za każdy następny 1cm grubości stropu ponad 10cm C30/37 W8</t>
  </si>
  <si>
    <t xml:space="preserve">KNR 2-02 1213/04  </t>
  </si>
  <si>
    <t>Drabiny złazowe</t>
  </si>
  <si>
    <t>Płyta stropowa</t>
  </si>
  <si>
    <t xml:space="preserve">KNR 2-01 0317/02.1  </t>
  </si>
  <si>
    <t>Wykopy liniowe w gruntach suchych kategorii III-IV</t>
  </si>
  <si>
    <t xml:space="preserve">KNR 4-01 0619/09  </t>
  </si>
  <si>
    <t>Oczyszczenie przy użyciu szczotek</t>
  </si>
  <si>
    <t xml:space="preserve">KNR 0-41 0107/03  </t>
  </si>
  <si>
    <t>Uszczelnienie dwuskładnikowa masą bitumiczną powierzchni pionowych poddanych działaniu wody działającej bez ciśnienia</t>
  </si>
  <si>
    <t>Ściany zewnętrzne</t>
  </si>
  <si>
    <t xml:space="preserve">KNR K-11 0104/01  </t>
  </si>
  <si>
    <t>Czyszczenie przez strumieniowanie wodne wysokociśnieniowe powierzchni betonowych nie malowanych</t>
  </si>
  <si>
    <t xml:space="preserve">KNR K-11 0202/02  </t>
  </si>
  <si>
    <t>Analogia  Uzupełnienie ubytków betonu  powierzchni Wypełnienie ubytków zaprawą -warstwą o grubości 10mm w konstrukcji betonowej</t>
  </si>
  <si>
    <t xml:space="preserve">KNR BC-02 0216/01  </t>
  </si>
  <si>
    <t>Sklejenie rys za pomocą iniekcji ciśnieniowej żywicą poprzez otwory wiercone w murach na głębokość 20cm - załozono 50szt</t>
  </si>
  <si>
    <t xml:space="preserve">KNR K-21 0102/05  </t>
  </si>
  <si>
    <t>Odtłuszczenie stali zbrojeniowej</t>
  </si>
  <si>
    <t xml:space="preserve">KNR K-12 0204/05  </t>
  </si>
  <si>
    <t>Reprofilacja ubytków w konstrukcjach betonowych i żelbetowych warstwą szczepną 40%</t>
  </si>
  <si>
    <t xml:space="preserve">KNR BC-02 0406/01  </t>
  </si>
  <si>
    <t>Powłoka Chemoodporna (hydropiaskowanie, natrysk, gruntowanie, 2x powłoka)</t>
  </si>
  <si>
    <t>Naprawa betonu</t>
  </si>
  <si>
    <t>Obiket nr 5 Komora zasuw</t>
  </si>
  <si>
    <t>Roboty ziemne w gruncie kategorii III wykonywane koparkami przedsiębiernymi o pojemności łyżki 0,60m3 z transportem urobku samochodami samowyładowczymi 5-10t na odległość do 1km</t>
  </si>
  <si>
    <t>KNR 2-01 0214/04.2  dopłata 9x</t>
  </si>
  <si>
    <t>Nakłady uzupełniające do tablic 0201-0213 za każde dalsze rozpoczęte 0,5km odległości transportu gruntu kategorii III-IV samochodami samowyładowczymi 5-10t na odległość ponad 1km po drogach utwardzonych</t>
  </si>
  <si>
    <t>Opłata za składowanie ziemi</t>
  </si>
  <si>
    <t>Zasypki - wymiana gruntu</t>
  </si>
  <si>
    <t>KNR 2-01 0214/04  dopłata 18x</t>
  </si>
  <si>
    <t>Nakłady uzupełn.za każde dalsze rozp. 0.5 km transportu ponad 1 km samochodami samowyładowczymi po drogach utwardzonych ziemi kat.III-IV - założono dowóz 10km</t>
  </si>
  <si>
    <t xml:space="preserve">KNR 2-02 1101/07.12  </t>
  </si>
  <si>
    <t>Podkłady na podłożu gruntowym - podsypka żwirowo-piaskowa</t>
  </si>
  <si>
    <t xml:space="preserve">KNR 2-01 0236/01  </t>
  </si>
  <si>
    <t>Zagęszczenie nasypów z gruntu sypkiego kategorii I-III ubijakami mechanicznymi</t>
  </si>
  <si>
    <t>Fundamenty</t>
  </si>
  <si>
    <t>Podkłady betonowe na podłożu gruntowym 10cm</t>
  </si>
  <si>
    <t xml:space="preserve">KNR 2-02 0205/01  </t>
  </si>
  <si>
    <t>Płyty fundamentowe żelbetowe z układaniem betonu z zastosowaniem pompy C30/37(B-37) W8</t>
  </si>
  <si>
    <t>Obiket nr 6 Stacja dmuchaw</t>
  </si>
  <si>
    <t xml:space="preserve">KNR 2-02 1101/07.11  </t>
  </si>
  <si>
    <t>Podkłady na podłożu gruntowym z kruszywa lekkiego - z keramzytu</t>
  </si>
  <si>
    <t>NNRNKB 5 0618/03  dopłata 2x</t>
  </si>
  <si>
    <t>Izolacje przeciwwilgociowe poziome z papy zgrzewalnej 2x</t>
  </si>
  <si>
    <t>Obiket nr 7.1 Fundament pod biofiltry</t>
  </si>
  <si>
    <t>Obiket nr 7.2 Fundament pod biofiltry</t>
  </si>
  <si>
    <t xml:space="preserve">KNR 4-01 0354/05  </t>
  </si>
  <si>
    <t>Wykucie z muru okien i drzwi</t>
  </si>
  <si>
    <t xml:space="preserve">KNR 4-04 0504/03  </t>
  </si>
  <si>
    <t>Rozebranie posadzek z płytek ceramicznych</t>
  </si>
  <si>
    <t xml:space="preserve">KNR K-31 0201/01  </t>
  </si>
  <si>
    <t>Oczyszczenie podłoża</t>
  </si>
  <si>
    <t xml:space="preserve">KNR 4-01 0354/11  </t>
  </si>
  <si>
    <t>Wykucie z muru podokienników  - parapety zew i wew.</t>
  </si>
  <si>
    <t xml:space="preserve">KNR 4-01 0535/08  </t>
  </si>
  <si>
    <t>Rozbiórka murów ogniowych, okapów, kołnierzy, gzymsów itp. z blachy nie nadającej się do użytku - obróbka attyki</t>
  </si>
  <si>
    <t xml:space="preserve">KNR 4-01 0535/04  </t>
  </si>
  <si>
    <t>Rozbiórka rynny z blachy nie nadającej się do użytku</t>
  </si>
  <si>
    <t xml:space="preserve">KNR 4-01 0535/06  </t>
  </si>
  <si>
    <t>Rozbiórka rur spustowych z blachy nie nadającej się do użytku</t>
  </si>
  <si>
    <t xml:space="preserve">KNR 4-01 0701/11  </t>
  </si>
  <si>
    <t>Odbicie tynków wewnętrznych o powierzchni ponad 5m2 na stropach płaskich, belkach, biegach i spocznikach schodowych z zaprawy cementowo-wapiennej</t>
  </si>
  <si>
    <t>KNR 4-01 0701/05  dopłata 0,05x</t>
  </si>
  <si>
    <t>Odbicie tynków wewnętrznych o powierzchni ponad 5m2 na ścianach, filarach, pilastrach z zaprawy cementowo-wapiennej załozono 5%</t>
  </si>
  <si>
    <t xml:space="preserve">KNR-W 2-02 2003/01  </t>
  </si>
  <si>
    <t>Ścianki działowe GR z płyt gipsowo-kartonowych na rusztach metalowych z pokryciem obustronnym jednowarstwowym 50-01 zwykła  /wodoodporna</t>
  </si>
  <si>
    <t>Ścianki działowe GR z płyt gipsowo-kartonowych na rusztach metalowych z pokryciem obustronnym jednowarstwowym 50-01 wodoodporna/wodoodporna</t>
  </si>
  <si>
    <t>Ściany działowe</t>
  </si>
  <si>
    <t xml:space="preserve">KNR-W 2-02 1114/03  </t>
  </si>
  <si>
    <t>Posadzki trój i więcej barwne z płytek z kamieni sztucznych  na zaprawie klejowej układane metodą regularną</t>
  </si>
  <si>
    <t>Wykończenie posadzek</t>
  </si>
  <si>
    <t xml:space="preserve">KNR 2-02 0803/06  </t>
  </si>
  <si>
    <t>Tynki zwykłe kategorii III stropów i podciągów wykonywane ręcznie - kondygnacje nadziemne</t>
  </si>
  <si>
    <t xml:space="preserve">KNR 2-02 1505/07  </t>
  </si>
  <si>
    <t>Dwukrotne malowanie farbami emulsyjnymi wewnętrznych suchych tynków z gruntowaniem</t>
  </si>
  <si>
    <t>Wykończenie sufitów</t>
  </si>
  <si>
    <t xml:space="preserve">KNR K-09 0201/06  </t>
  </si>
  <si>
    <t>Gładzie gipsowe ścian na płytach gipsowo-kartonowych - pierwsza warstwa grubości 1,5mm</t>
  </si>
  <si>
    <t xml:space="preserve">KNR 2-02 0801/02  </t>
  </si>
  <si>
    <t>Tynki zwykłe kategorii III ścian i słupów wykonywane mechanicznie</t>
  </si>
  <si>
    <t xml:space="preserve">KNR 0-12 0829/10  </t>
  </si>
  <si>
    <t>Licowanie ścian płytkami na klej o wymiarach 60x60cm metodą zwykłą</t>
  </si>
  <si>
    <t xml:space="preserve">KNNR 2 1802/01  </t>
  </si>
  <si>
    <t>Parapety z PCV</t>
  </si>
  <si>
    <t>Wykończenie ścan</t>
  </si>
  <si>
    <t xml:space="preserve">KNR 0-19 1023/06  </t>
  </si>
  <si>
    <t>Montaż okien PCV</t>
  </si>
  <si>
    <t xml:space="preserve">KNR 2-02 1203/01  </t>
  </si>
  <si>
    <t>Drzwi zewnętrzne jednoskrzydłowe, izolowane termicznie, stalowe, techniczne.</t>
  </si>
  <si>
    <t xml:space="preserve">KNR 2-02 1016/01  </t>
  </si>
  <si>
    <t>Drzwi wewnętrzne D2</t>
  </si>
  <si>
    <t>Drzwi wewnętrzne D3</t>
  </si>
  <si>
    <t>Stolarka/ ślusarka</t>
  </si>
  <si>
    <t xml:space="preserve">KNR K-05 0407/01  </t>
  </si>
  <si>
    <t>Montaż kominka wentylacyjnego</t>
  </si>
  <si>
    <t>99</t>
  </si>
  <si>
    <t xml:space="preserve">KNNR 2 0507/01  </t>
  </si>
  <si>
    <t>Jednowarstwowe pokrycie dachów papą termozgrzewalną - papa wentylacyjna</t>
  </si>
  <si>
    <t>100</t>
  </si>
  <si>
    <t xml:space="preserve">KNR 2-02 0609/03  </t>
  </si>
  <si>
    <t>Izolacje poziome na wierzchu konstrukcji jednowarstwowe z płyt styropianowych na sucho 15cm</t>
  </si>
  <si>
    <t>101</t>
  </si>
  <si>
    <t xml:space="preserve">KNNR 2 0507/02  </t>
  </si>
  <si>
    <t>Dwuwarstwowe pokrycie dachów papą termozgrzewalną</t>
  </si>
  <si>
    <t>attyka</t>
  </si>
  <si>
    <t>102</t>
  </si>
  <si>
    <t>Izolacje poziome na wierzchu konstrukcji jednowarstwowe z płyt styropianowych na sucho 15cm  spadki / kliny</t>
  </si>
  <si>
    <t>103</t>
  </si>
  <si>
    <t>Dwuwarstwowe pokrycie dachów papą termozgrzewalną - wywinięcie na ściany</t>
  </si>
  <si>
    <t>obróbki i odwodnienie</t>
  </si>
  <si>
    <t>104</t>
  </si>
  <si>
    <t xml:space="preserve">KNNR 2 0504/02.2  </t>
  </si>
  <si>
    <t>Obróbki z blachy stalowej ocynkowanej grubości 0,55mm przy szerokości rozwinięcia ponad 25cm</t>
  </si>
  <si>
    <t>105</t>
  </si>
  <si>
    <t xml:space="preserve">KNR 2-02 0508/03.2  </t>
  </si>
  <si>
    <t>Rynny dachowe z blachy ocynkowanej grubości 0,55mm półokrągłe o średnicy 12cm</t>
  </si>
  <si>
    <t>106</t>
  </si>
  <si>
    <t xml:space="preserve">KNR 2-02 0509/02.1  </t>
  </si>
  <si>
    <t>Rynny dachowe z blachy z cynku grubości 0,55mm półokrągłe o średnicy 10cm</t>
  </si>
  <si>
    <t>Dach</t>
  </si>
  <si>
    <t>107</t>
  </si>
  <si>
    <t>Wykopy liniowe w gruntach suchych kategorii III-IV  - odsłonięcie cokołu</t>
  </si>
  <si>
    <t>108</t>
  </si>
  <si>
    <t>109</t>
  </si>
  <si>
    <t>110</t>
  </si>
  <si>
    <t xml:space="preserve">KNR K-08 0102/01  </t>
  </si>
  <si>
    <t>Przyklejenie płyt styropianowych klejem na ścianach przy ocieplaniu metodą lekką mokrą XPS 5cm</t>
  </si>
  <si>
    <t>111</t>
  </si>
  <si>
    <t xml:space="preserve">KNR K-08 0102/05  </t>
  </si>
  <si>
    <t>Przyklejenie jednej warstwy siatki klejem na ścianach przy ociepleniu ścian płytami styropianowymi metodą lekką mokrą</t>
  </si>
  <si>
    <t>112</t>
  </si>
  <si>
    <t xml:space="preserve">KNR K-08 0105/01.1  </t>
  </si>
  <si>
    <t>Nałożenie na ściany podkładu tynkarskiego pod dekoracyjne i ochronne cienkowarstwowe mineralne wyprawy tynkarskie</t>
  </si>
  <si>
    <t>113</t>
  </si>
  <si>
    <t xml:space="preserve">KNR K-08 0105/03.3  </t>
  </si>
  <si>
    <t>Ułożenie cienkowarstwowej wyprawy z tynku mineralnego na ścianach- tynk mozaikowy</t>
  </si>
  <si>
    <t>opaska</t>
  </si>
  <si>
    <t>114</t>
  </si>
  <si>
    <t xml:space="preserve">KNR 2-02 1101/06.12  </t>
  </si>
  <si>
    <t>Podkłady na stropie z piasku do zapraw</t>
  </si>
  <si>
    <t>115</t>
  </si>
  <si>
    <t xml:space="preserve">KNR 2-31 0511/02.1  </t>
  </si>
  <si>
    <t>Nawierzchnie z kostki brukowej betonowej grubości 6cm szarej, układane na podyspce cementowo-piaskowej</t>
  </si>
  <si>
    <t>116</t>
  </si>
  <si>
    <t xml:space="preserve">KNR 2-31 0407/04  </t>
  </si>
  <si>
    <t>Obrzeża betonowe o wymiarach 30x6cm na podsypce piaskowej, z wypełnieniem spoin zaprawą cementową</t>
  </si>
  <si>
    <t>podest</t>
  </si>
  <si>
    <t>117</t>
  </si>
  <si>
    <t xml:space="preserve">KNR 2-02 1101/01.1  </t>
  </si>
  <si>
    <t>Podkłady betonowe na podłożu gruntowym z betonu zwykłego</t>
  </si>
  <si>
    <t>118</t>
  </si>
  <si>
    <t xml:space="preserve">KNR-W 2-02 1219/03  </t>
  </si>
  <si>
    <t>Wycieraczki zewnętrzne</t>
  </si>
  <si>
    <t>119</t>
  </si>
  <si>
    <t xml:space="preserve">KNR 2-02u2 2810/05  </t>
  </si>
  <si>
    <t>Okładziny schodów z płytek kamionkowych 30x30cm na zaprawach klejowych o grubości warstwy 5mm</t>
  </si>
  <si>
    <t>Strefa cokołowa i podest</t>
  </si>
  <si>
    <t>120</t>
  </si>
  <si>
    <t xml:space="preserve">KNR 9-13 0101/01  </t>
  </si>
  <si>
    <t>Przygotowanie podłoża  - zmycie podłoża myjką ciśnieniową</t>
  </si>
  <si>
    <t>121</t>
  </si>
  <si>
    <t>122</t>
  </si>
  <si>
    <t xml:space="preserve">KNR 0-23 2612/01  </t>
  </si>
  <si>
    <t>Ocieplenie ścian budynków  przez przyklejenie płyt styropianowych 10cm</t>
  </si>
  <si>
    <t>123</t>
  </si>
  <si>
    <t>Ocieplenie ścian budynków  przez przyklejenie płyt styropianowych 5cm</t>
  </si>
  <si>
    <t>124</t>
  </si>
  <si>
    <t xml:space="preserve">KNR 0-23 2612/03  </t>
  </si>
  <si>
    <t>Ocieplenie ścian budynków z gazobetonu  płytami styropianowymi przymocowanymi za pomocą dybli plastikowych</t>
  </si>
  <si>
    <t>125</t>
  </si>
  <si>
    <t xml:space="preserve">KNR K-08 0102/05.2  </t>
  </si>
  <si>
    <t>Przyklejenie jednej warstwy siatki klejem  na ścianach przy ociepleniu ścian płytami styropianowymi metodą lekką mokrą</t>
  </si>
  <si>
    <t>126</t>
  </si>
  <si>
    <t xml:space="preserve">KNR K-08 0102/06.2  </t>
  </si>
  <si>
    <t>Przyklejenie jednej warstwy siatki klejem  na ościeżach przy ociepleniu płytami styropianowymi metodą lekką mokrą</t>
  </si>
  <si>
    <t>127</t>
  </si>
  <si>
    <t xml:space="preserve">KNR K-08 0103/08  </t>
  </si>
  <si>
    <t>Montaż narożnika ochronnego</t>
  </si>
  <si>
    <t>128</t>
  </si>
  <si>
    <t xml:space="preserve">KNR K-08 0107/01  </t>
  </si>
  <si>
    <t>Nałożenie na ściany podkładu tynkarskiego pod dekoracyjne i ochronne cienkowarstwowe silikatowe wyprawy tynkarskie</t>
  </si>
  <si>
    <t>129</t>
  </si>
  <si>
    <t xml:space="preserve">KNR K-08 0107/02.1  </t>
  </si>
  <si>
    <t>Nałożenie na ościeża podkładu tynkarskiego pod dekoracyjne i ochronne cienkowarstwowe silikatowe wyprawy tynkarskie</t>
  </si>
  <si>
    <t>130</t>
  </si>
  <si>
    <t xml:space="preserve">KNR K-08 0107/03  </t>
  </si>
  <si>
    <t>Ułożenie cienkowarstwowej wyprawy z tynku silikatowego na ścianach</t>
  </si>
  <si>
    <t>131</t>
  </si>
  <si>
    <t xml:space="preserve">KNR K-08 0107/04.3  </t>
  </si>
  <si>
    <t>Ułożenie cienkowarstwowej wyprawy z tynku silikatowego na ościeżach do 15cm</t>
  </si>
  <si>
    <t>132</t>
  </si>
  <si>
    <t xml:space="preserve">KNR K-08 0301/03  </t>
  </si>
  <si>
    <t>Gruntowanie powierzchni zewnętrznych pod farbę silikonową</t>
  </si>
  <si>
    <t>133</t>
  </si>
  <si>
    <t xml:space="preserve">KNR K-08 0301/11.5  </t>
  </si>
  <si>
    <t>Malowanie jednokrotne zewnętrznych tynków mineralnych farba silikonową</t>
  </si>
  <si>
    <t>134</t>
  </si>
  <si>
    <t>135</t>
  </si>
  <si>
    <t>Obróbki z blachy stalowej ocynkowanej grubości 0,55mm przy szerokości rozwinięcia ponad 25cm - strefa cokolowa</t>
  </si>
  <si>
    <t>136</t>
  </si>
  <si>
    <t xml:space="preserve">KNR 2-25 0206/01 analogia </t>
  </si>
  <si>
    <t>Daszek z przezroczystego poliwęglanu litego (lub akrylu) na konstrukcji aluminiowej. Wymiary zadaszenia 120 x 80(90) cm</t>
  </si>
  <si>
    <t>Elewacja</t>
  </si>
  <si>
    <t>Obiket nr 8 Portiernia</t>
  </si>
  <si>
    <t>137</t>
  </si>
  <si>
    <t>138</t>
  </si>
  <si>
    <t>139</t>
  </si>
  <si>
    <t>140</t>
  </si>
  <si>
    <t>141</t>
  </si>
  <si>
    <t>142</t>
  </si>
  <si>
    <t>143</t>
  </si>
  <si>
    <t>Podkłady</t>
  </si>
  <si>
    <t>144</t>
  </si>
  <si>
    <t>145</t>
  </si>
  <si>
    <t>Płyty fundamentowe żelbetowe z układaniem betonu z zastosowaniem pompy C30/37</t>
  </si>
  <si>
    <t>146</t>
  </si>
  <si>
    <t>147</t>
  </si>
  <si>
    <t xml:space="preserve">KNR-W 2-02 0101/06  </t>
  </si>
  <si>
    <t>Fundamenty z bloczków betonowych na zaprawie cementowej</t>
  </si>
  <si>
    <t>148</t>
  </si>
  <si>
    <t xml:space="preserve">KNR 0-41 0106/02  </t>
  </si>
  <si>
    <t>Uszczelnienie masą modyfikowana polimerami powierzchni poziomych poddanych działaniu wilgoci pochodzącej z gruntu</t>
  </si>
  <si>
    <t>149</t>
  </si>
  <si>
    <t>Przyklejenie płyt styropianowych klejem na ścianach przy ocieplaniu metodą lekką mokrą XPS 8cm</t>
  </si>
  <si>
    <t>150</t>
  </si>
  <si>
    <t xml:space="preserve">KNR 2-02 0316/02  </t>
  </si>
  <si>
    <t>Płyty stropowe środkowe kanałowe</t>
  </si>
  <si>
    <t>element</t>
  </si>
  <si>
    <t>151</t>
  </si>
  <si>
    <t xml:space="preserve">KNR 0-20 0269/06.2  </t>
  </si>
  <si>
    <t>Słupy żelbetowe z betonu C30/37W6 przy użyciu pompy na samochodzie</t>
  </si>
  <si>
    <t>152</t>
  </si>
  <si>
    <t xml:space="preserve">KNR 0-20 0271/03.2  </t>
  </si>
  <si>
    <t>W9.3 Belka:  Belki, podciągi i wieńcez  betonu C30/37 przy użyciu pompy na samochodzie</t>
  </si>
  <si>
    <t>153</t>
  </si>
  <si>
    <t>W9.1/W9.2 /W9.4 Wieńce:  Belki, podciągi i wieńcez  betonu C30/37 przy użyciu pompy na samochodzie</t>
  </si>
  <si>
    <t>154</t>
  </si>
  <si>
    <t xml:space="preserve">KNR 2-02 0216/01.2  </t>
  </si>
  <si>
    <t>Balkony Płyty żelbetowe stropowe, płaskie lub na żebrach, grubości 9cm z układaniem betonu za pomocą pompy</t>
  </si>
  <si>
    <t>155</t>
  </si>
  <si>
    <t>Strop i Elementy żelbetowe</t>
  </si>
  <si>
    <t>156</t>
  </si>
  <si>
    <t xml:space="preserve">KNR K-28 0102/09  </t>
  </si>
  <si>
    <t>Ściany z bloków SILKA E24 na zaprawie zwykłej w budynkach wielokondygnacyjnych</t>
  </si>
  <si>
    <t>157</t>
  </si>
  <si>
    <t xml:space="preserve">KNR K-28 0103/03  </t>
  </si>
  <si>
    <t>Ścianki działowe o wysokości do 4,5m z bloków SILKA E12 na zaprawie tradycyjnej</t>
  </si>
  <si>
    <t>158</t>
  </si>
  <si>
    <t xml:space="preserve">KNR K-44 0102/01  </t>
  </si>
  <si>
    <t>Montaż nadproży strunobetonowych o długości 120cm</t>
  </si>
  <si>
    <t>Roboty murowe</t>
  </si>
  <si>
    <t>159</t>
  </si>
  <si>
    <t>160</t>
  </si>
  <si>
    <t>161</t>
  </si>
  <si>
    <t xml:space="preserve">KNR 2-02 0607/01  </t>
  </si>
  <si>
    <t>Izolacje przeciwwilgoc.i przeciwwodne z folii polietylen.szerokiej poziome</t>
  </si>
  <si>
    <t>Podkład pod posadzki</t>
  </si>
  <si>
    <t>162</t>
  </si>
  <si>
    <t>163</t>
  </si>
  <si>
    <t>Płyty fundamentowe żelbetowe z układaniem betonu z zastosowaniem pompy C30/37 - kanał</t>
  </si>
  <si>
    <t>164</t>
  </si>
  <si>
    <t xml:space="preserve">KNR 0-20 0267/01.2  </t>
  </si>
  <si>
    <t>Ściany żelbetowe o grubości 10cm i wysokości do 4m w deskowaniu systemowym z transportem betonu przy użyciu pompy na samochodzie C30/37 - kanał</t>
  </si>
  <si>
    <t>165</t>
  </si>
  <si>
    <t>166</t>
  </si>
  <si>
    <t xml:space="preserve">KNR 2-02s 0701/10  </t>
  </si>
  <si>
    <t>Kanały   obramowanie z kątownika L50x50x5</t>
  </si>
  <si>
    <t>167</t>
  </si>
  <si>
    <t>Posadzka + kanał</t>
  </si>
  <si>
    <t>168</t>
  </si>
  <si>
    <t>169</t>
  </si>
  <si>
    <t>170</t>
  </si>
  <si>
    <t>171</t>
  </si>
  <si>
    <t>172</t>
  </si>
  <si>
    <t>173</t>
  </si>
  <si>
    <t>174</t>
  </si>
  <si>
    <t>Drzwi zewnętrzne jednoskrzydłowe, izolowane termicznie, stalowe, techniczne.D1</t>
  </si>
  <si>
    <t>175</t>
  </si>
  <si>
    <t>Drzwi zewnętrzne jednoskrzydłowe, izolowane termicznie, stalowe, techniczne.D2</t>
  </si>
  <si>
    <t>176</t>
  </si>
  <si>
    <t>177</t>
  </si>
  <si>
    <t>178</t>
  </si>
  <si>
    <t>179</t>
  </si>
  <si>
    <t>Izolacje poziome na wierzchu konstrukcji jednowarstwowe z płyt styropianowych na sucho 18cm</t>
  </si>
  <si>
    <t>180</t>
  </si>
  <si>
    <t>Izolacje poziome na wierzchu konstrukcji jednowarstwowe z płyt styropianowych na sucho 10-25 (średnio 17,5cm)</t>
  </si>
  <si>
    <t>181</t>
  </si>
  <si>
    <t>182</t>
  </si>
  <si>
    <t>183</t>
  </si>
  <si>
    <t>Izolacje poziome na wierzchu konstrukcji jednowarstwowe z płyt styropianowych na sucho 5cm</t>
  </si>
  <si>
    <t>184</t>
  </si>
  <si>
    <t>185</t>
  </si>
  <si>
    <t>186</t>
  </si>
  <si>
    <t>187</t>
  </si>
  <si>
    <t>188</t>
  </si>
  <si>
    <t>Ocieplenie ścian budynków w przez przyklejenie płyt styropianowych 15cm</t>
  </si>
  <si>
    <t>189</t>
  </si>
  <si>
    <t>Ocieplenie ścian budynków w przez przyklejenie płyt styropianowych 5cm</t>
  </si>
  <si>
    <t>190</t>
  </si>
  <si>
    <t>191</t>
  </si>
  <si>
    <t>192</t>
  </si>
  <si>
    <t>Przyklejenie jednej warstwy siatki klejem na ościeżach przy ociepleniu płytami styropianowymi metodą lekką mokrą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</si>
  <si>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</si>
  <si>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</si>
  <si>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</si>
  <si>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</si>
  <si>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</si>
  <si>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</si>
  <si>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</si>
  <si>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</si>
  <si>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</si>
  <si>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</si>
  <si>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Daszki - Dwuwarstwowe pokrycie dachów papą termozgrzewalną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</si>
  <si>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</si>
  <si>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</si>
  <si>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</si>
  <si>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</si>
  <si>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</si>
  <si>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</si>
  <si>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</si>
  <si>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</si>
  <si>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</si>
  <si>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Obiket nr 9 Rozdzielnia</t>
  </si>
  <si>
    <t>212</t>
  </si>
  <si>
    <t>213</t>
  </si>
  <si>
    <t>214</t>
  </si>
  <si>
    <t>215</t>
  </si>
  <si>
    <t>216</t>
  </si>
  <si>
    <t xml:space="preserve">KNK 2-06 0104/04  </t>
  </si>
  <si>
    <t>Mechaniczne zagęszczenie warstwy odsączającej w korycie i na poszerzeniach o grubości po zagęszczeniu ponad 15cm + piasek</t>
  </si>
  <si>
    <t>Wymiana gruntu</t>
  </si>
  <si>
    <t>217</t>
  </si>
  <si>
    <t xml:space="preserve">KNR 2-31 0103/04  </t>
  </si>
  <si>
    <t>Profilowanie i zagęszczanie mechaniczne podłoża pod warstwy konstrukcyjne nawierzchni w gruncie kategorii I-IV</t>
  </si>
  <si>
    <t>218</t>
  </si>
  <si>
    <t xml:space="preserve">KNR 2-31 0111/03  </t>
  </si>
  <si>
    <t>Podbudowy z gruntu stabilizowanego cementem o grubości po zagęszczeniu 15cm wykonywane mieszarkami doczepnymi</t>
  </si>
  <si>
    <t>219</t>
  </si>
  <si>
    <t xml:space="preserve">KNR 2-31 0109/03 +KNR 2-31 0109/04 </t>
  </si>
  <si>
    <t>Podbudowy betonowe bez dylatacji o grubości warstwy po zagęszczeniu 20cm</t>
  </si>
  <si>
    <t>Podbudowa</t>
  </si>
  <si>
    <t>220</t>
  </si>
  <si>
    <t xml:space="preserve">KNNR 6 0502/03.3  </t>
  </si>
  <si>
    <t>Chodniki z kostki brukowej betonowej grubości 8cm na podsypce cementowo-piaskowej wypełnieniem spoin piaskiem</t>
  </si>
  <si>
    <t>221</t>
  </si>
  <si>
    <t xml:space="preserve">KNR 2-31 0402/04  </t>
  </si>
  <si>
    <t>Ława betonowa z oporem pod krawężniki</t>
  </si>
  <si>
    <t>222</t>
  </si>
  <si>
    <t xml:space="preserve">KNR 2-31 0403/03  </t>
  </si>
  <si>
    <t>Krawężniki betonowe o wymiarach 15x30cm wystające na podsypce cementowo-piaskowej</t>
  </si>
  <si>
    <t>223</t>
  </si>
  <si>
    <t>Opornik betonowe o wymiarach 15x30cm wystające na podsypce cementowo-piaskowej</t>
  </si>
  <si>
    <t>Nawierzchnia z kostki + krawężniki</t>
  </si>
  <si>
    <t>224</t>
  </si>
  <si>
    <t>225</t>
  </si>
  <si>
    <t>226</t>
  </si>
  <si>
    <t>227</t>
  </si>
  <si>
    <t>228</t>
  </si>
  <si>
    <t>229</t>
  </si>
  <si>
    <t>230</t>
  </si>
  <si>
    <t>Podbudowy z gruntu stabilizowanego cementem o grubości po zagęszczeniu 10cm wykonywane mieszarkami doczepnymi</t>
  </si>
  <si>
    <t>231</t>
  </si>
  <si>
    <t>232</t>
  </si>
  <si>
    <t xml:space="preserve">KNR 2-31 0407/05  </t>
  </si>
  <si>
    <t>Obrzeża betonowe o wymiarach 30x8cm na podsypce cementowo-piaskowej, z wypełnieniem spoin zaprawą cementową</t>
  </si>
  <si>
    <t>Nawierzchnia z kostki + kobrzeża</t>
  </si>
  <si>
    <t>233</t>
  </si>
  <si>
    <t xml:space="preserve">KNR 2-21 0110/03  </t>
  </si>
  <si>
    <t>Karczowanie drzew</t>
  </si>
  <si>
    <t>234</t>
  </si>
  <si>
    <t xml:space="preserve">KNR 2-21 0323/04.2  </t>
  </si>
  <si>
    <t>Gospodarka zielenią</t>
  </si>
  <si>
    <t>1. Sieci</t>
  </si>
  <si>
    <t>1.1. Rozbiórki i demontaże</t>
  </si>
  <si>
    <t>Demontaże i rozbiórki istniejącego uzbrojenia technologicznego - SIECI</t>
  </si>
  <si>
    <t>Rozbiórki i demontaże</t>
  </si>
  <si>
    <t>1.2. Przewody technologiczne</t>
  </si>
  <si>
    <t>1.2.1. Roboty ziemne</t>
  </si>
  <si>
    <t xml:space="preserve">KNNR 1 0111/01 </t>
  </si>
  <si>
    <t>Roboty pomiarowe przy liniowych robotach ziemnych, na drogach w terenie równinnym</t>
  </si>
  <si>
    <t>km</t>
  </si>
  <si>
    <t xml:space="preserve">KNR 2-01 0215/04 </t>
  </si>
  <si>
    <t>Wykopy oraz przekopy w gruncie kategorii III wykonywane na odkład koparkami przedsiębiernymi o pojemności łyżki 0,25m3 - przyjęto 80%</t>
  </si>
  <si>
    <t xml:space="preserve">KNR 2-01 0310/02 </t>
  </si>
  <si>
    <t>Ręczne wykopy ciągłe lub jamiste w gruncie kategorii III ze skarpami o szerokości dna do 1,5m i głębokości do 1,5m ze złożeniem urobku na odkład - przyjęto 20%</t>
  </si>
  <si>
    <t xml:space="preserve">KNR 2-01 0322/02 </t>
  </si>
  <si>
    <t>Pełne umocnienie palami szalunkowymi (wypraskami) pionowych ścian wykopów liniowych w gruncie suchym kategorii III-IV  o szerokości do 1m i głębokości do 3m wraz z rozbiórką</t>
  </si>
  <si>
    <t xml:space="preserve">KNR-W 2-18 0511/02  </t>
  </si>
  <si>
    <t>Podłoża pod kanały i obiekty z materiałów sypkich o grubości 15cm</t>
  </si>
  <si>
    <t xml:space="preserve">KNR 2-28 0501/09  </t>
  </si>
  <si>
    <t>Obsypka rurociągu kruszywem dowiezionym - piasek; gr. wartwy 30 cm</t>
  </si>
  <si>
    <t xml:space="preserve">KNR-W 2-01 0222/01 </t>
  </si>
  <si>
    <t>Zasypywanie wykopów spycharkami z przemieszczeniem gruntu na odległość do 10 m w gruncie kat. I-III</t>
  </si>
  <si>
    <t xml:space="preserve">KNR-W 2-01 0228/01 </t>
  </si>
  <si>
    <t>Zagęszczenie nasypów ubijakami mechanicznymi; grunty sypkie kat. I-III</t>
  </si>
  <si>
    <t xml:space="preserve">KNR 2-01 0211/03 </t>
  </si>
  <si>
    <t>Roboty ziemne wykonywane koparkami przedsiębiernymi 0.25 m3 w ziemi kat. I-III uprzednio zmagazynowanej w hałdach z transportem urobku samochodami samowyładowczymi na odległość 10 km</t>
  </si>
  <si>
    <t xml:space="preserve">KNR-W 2-01 0210/04  </t>
  </si>
  <si>
    <t>Nakłady uzupełniające do tablic 0201-0209 oraz 0230-0232 za każde dalsze rozpoczęte 0,5km odległości transportu ponad 1km samochodami samowyładowczymi do 5t po drogach utwardzonych kategorii III-IV</t>
  </si>
  <si>
    <t>Opłata za utylizację gruntu. Koszt stawki wg Obwieszczenia Ministra Środowiska z dnia 30 sierpnia 2019 r. w sprawie wysokości stawek opłat za korzystanie ze środowiska na rok 2020.</t>
  </si>
  <si>
    <t xml:space="preserve">KNR-W 2-18 0903/01  </t>
  </si>
  <si>
    <t>Montaż konstrukcji podwieszeń rurociągów i kanałów, elementy o rozpiętości 4,00m</t>
  </si>
  <si>
    <t xml:space="preserve">KNR-W 2-18 0903/06  </t>
  </si>
  <si>
    <t>Demontaż konstrukcji podwieszeń rurociągów i kanałów o rozpiętości elementu 4.0 m</t>
  </si>
  <si>
    <t>kpl.</t>
  </si>
  <si>
    <t>1.2.2. Roboty montażowe</t>
  </si>
  <si>
    <t xml:space="preserve">KNR-W 2-18 0105/07  </t>
  </si>
  <si>
    <t>Rurociągi z rur stalowych o średnicy zewnętrznej 406,4x4mm AISI304 wraz z wykonaniem połączeń</t>
  </si>
  <si>
    <t xml:space="preserve">KNR-W 2-18 0105/04  </t>
  </si>
  <si>
    <t>Rurociągi z rur stalowych o średnicy zewnętrznej 204,2mm AISI304 wraz z wykonaniem połączeń</t>
  </si>
  <si>
    <t>Rurociągi z rur stalowych o średnicy zewnętrznej 168,3x2,6 mm AISI304 wraz z wykonaniem połączeń</t>
  </si>
  <si>
    <t xml:space="preserve">KNR-W 2-18 0109/09  </t>
  </si>
  <si>
    <t>Rurociągi z rur PE100 SDR17 PN10 o średnicy zewnętrznej 200x11,9mm</t>
  </si>
  <si>
    <t xml:space="preserve">KNR-W 2-18 0109/10  </t>
  </si>
  <si>
    <t>Rurociągi z rur PE100 SDR17 PN10 o średnicy zewnętrznej 225x13,4mm</t>
  </si>
  <si>
    <t xml:space="preserve">KNNR 4 1015/08  </t>
  </si>
  <si>
    <t>Trójnik DN400/400  kołnierzowy żeliwo sfero</t>
  </si>
  <si>
    <t xml:space="preserve">KNR-W 2-19 0102/01  </t>
  </si>
  <si>
    <t>Oznakowanie trasy rurociągu ułożonego w ziemi taśmą z tworzywa sztucznego</t>
  </si>
  <si>
    <t>Roboty montażowe</t>
  </si>
  <si>
    <t>1.2.3. Próby i odbiory</t>
  </si>
  <si>
    <t xml:space="preserve">KNR 2-18 0801/07  </t>
  </si>
  <si>
    <t>Próba szczelności rur żeliwnych ciśnieniowych i stalowych o średnicy nominalnej 400mm</t>
  </si>
  <si>
    <t>próbę</t>
  </si>
  <si>
    <t xml:space="preserve">KNR 2-18 0801/03  </t>
  </si>
  <si>
    <t>Próba szczelności rur żeliwnych ciśnieniowych i stalowych o średnicy nominalnej 200mm</t>
  </si>
  <si>
    <t xml:space="preserve">KNR 2-18 9913/07.1  </t>
  </si>
  <si>
    <t>Dopłata lub potrącenie do prób szczelności rurociągów o długości różnej od 200m przy średnicy rur 400mm z rur żeliwnych i stalowych (odcinek długości 10m)</t>
  </si>
  <si>
    <t>odcinek</t>
  </si>
  <si>
    <t xml:space="preserve">KNR 2-18 9913/03.1  </t>
  </si>
  <si>
    <t>Dopłata lub potrącenie do prób szczelności rurociągów o długości różnej od 200m o średnicy rur do 200mm z rur żeliwnych i stalowych (odcinek długości 10m)</t>
  </si>
  <si>
    <t xml:space="preserve">KNR-W 2-18 0704/06  </t>
  </si>
  <si>
    <t>Próba szczelności rur PE-HD o srednicy do 450 mm (1 próba - 200m)</t>
  </si>
  <si>
    <t>próba</t>
  </si>
  <si>
    <t xml:space="preserve">KNR-W 2-18 9909/08.3  </t>
  </si>
  <si>
    <t>Potrącenie do prób szczelności rurociągów z rur PE, o średnicy do 450mm</t>
  </si>
  <si>
    <t>Próby i odbiory</t>
  </si>
  <si>
    <t>1.3. Wodociąg</t>
  </si>
  <si>
    <t>1.3.1. Roboty ziemne</t>
  </si>
  <si>
    <t xml:space="preserve">KNR-W 2-18 0901/01  </t>
  </si>
  <si>
    <t>Montaż konstrukcji podwieszeń kabli energetycznych i telekomunikacyjnych typu lekkiego o rozpiętości elementu 4.0 m</t>
  </si>
  <si>
    <t xml:space="preserve">KNR-W 2-18 0901/06  </t>
  </si>
  <si>
    <t>Demontaż konstrukcji podwieszeń kabli energetycznych i telekomunikacyjnych typu lekkiego o rozpiętości elementu 4.0 m</t>
  </si>
  <si>
    <t>1.3.2. Roboty montażowe</t>
  </si>
  <si>
    <t xml:space="preserve">KNR-W 2-18 0109/01  </t>
  </si>
  <si>
    <t>Przewody z rur i kształtek z PE80, SDR11, PN12,5, łączone przez zgrzewanie doczołowe; fi 25x2,3 mm</t>
  </si>
  <si>
    <t>Przewody z rur i kształtek z PE100, SDR17, PN10, łączone przez zgrzewanie doczołowe; fi 32x2,0 mm</t>
  </si>
  <si>
    <t xml:space="preserve">KNR-W 2-18 0111/01  </t>
  </si>
  <si>
    <t>Kształtki elektrooporowe PE - Trójnik fi 32/25</t>
  </si>
  <si>
    <t>Kształtki elektrooporowe PE - Kolano 90 st. fi 25mm</t>
  </si>
  <si>
    <t>Kształtki elektrooporowe PE / Załamania trasy fi 32mm</t>
  </si>
  <si>
    <t xml:space="preserve">KNR-W 2-19 0102/01 p.a. </t>
  </si>
  <si>
    <t>Oznakowanie trasy wodociągu ułożonego w ziemi taśmą z tworzywa sztucznego koloru niebieskiego oraz drutem wskaźnikowym</t>
  </si>
  <si>
    <t>1.3.3. Próby i odbiory</t>
  </si>
  <si>
    <t xml:space="preserve">KNR-W 2-18 0704/01  </t>
  </si>
  <si>
    <t>Próba wodna szczelności sieci z rur PE-HD o średnicy do 90 mm (1 próba - 200m)</t>
  </si>
  <si>
    <t xml:space="preserve">KNR-W 2-18 9909/01.3  </t>
  </si>
  <si>
    <t>Potrącenie do prób szczelności rurociągów z rur PE, o średnicy do 90mm</t>
  </si>
  <si>
    <t>KNR-W 2-18 0708/01  dopłata 2x</t>
  </si>
  <si>
    <t>Płukanie sieci wodociągowej (odcinek - 200m)</t>
  </si>
  <si>
    <t xml:space="preserve">KNR-W 2-18 0707/01  </t>
  </si>
  <si>
    <t>Dezynfekcja rurociągów sieci wodociągowej (odcinek - 200m)</t>
  </si>
  <si>
    <t xml:space="preserve">KNR-W 2-18 9910/02  </t>
  </si>
  <si>
    <t>Potrącenie do dezynfekcji i płukania rurociągów o długości różnej od 200m (odcinek=10m)</t>
  </si>
  <si>
    <t>1.4. Doziemna instalacja kanalizacji deszczowej</t>
  </si>
  <si>
    <t>1.4.1. Roboty ziemne</t>
  </si>
  <si>
    <t xml:space="preserve">KNR-W 2-01 0609/06 </t>
  </si>
  <si>
    <t>Obsypka filtracyjna z piasku w gotowym suchym wykopie z gotowego kruszywa gr. 30 cm</t>
  </si>
  <si>
    <t>1.4.2. Roboty montażowe</t>
  </si>
  <si>
    <t xml:space="preserve">KNR-W 2-18 0108/05  </t>
  </si>
  <si>
    <t>Kanały z rur PVC o średnicy 200x5,9mm SDR34, SN8 łączone kielichowo na uszczelkę</t>
  </si>
  <si>
    <t xml:space="preserve">KNR-W 2-18 0108/09  </t>
  </si>
  <si>
    <t>Kanały z rur PVC o średnicy 315x9,2mm SDR34, SN8 łączone kielichowo na uszczelkę</t>
  </si>
  <si>
    <t xml:space="preserve">KNR-W 2-18 0422/03  </t>
  </si>
  <si>
    <t>Kształtki PVC kanalizacji zewnętrznej, Trójnik 200/200</t>
  </si>
  <si>
    <t xml:space="preserve">KNR-W 2-18 0422/05  </t>
  </si>
  <si>
    <t>Kształtki PVC kanalizacji zewnętrznej, Trójnik 315/200</t>
  </si>
  <si>
    <t xml:space="preserve">KNR-W 2-18 0513/01  </t>
  </si>
  <si>
    <t>Studnie rewizyjne z kręgów betonowych w gotowym wykopie o średnicy 600mm i głębokości  3m (w3)</t>
  </si>
  <si>
    <t>studnię</t>
  </si>
  <si>
    <t>Studnie rewizyjne z kręgów betonowych w gotowym wykopie o średnicy 1000mm i głębokości  3m (D1, D3, D4, D5)</t>
  </si>
  <si>
    <t xml:space="preserve">KNR-W 2-18 0529/01  </t>
  </si>
  <si>
    <t>Osadzanie włazów żeliwnych - Właz żeliwny fi600klasy D (400kN)</t>
  </si>
  <si>
    <t xml:space="preserve">KNNR 4 1408/05  </t>
  </si>
  <si>
    <t>Ręczne układanie mieszanki betonowej (beton C12/15)  - podbudowa pod studnie</t>
  </si>
  <si>
    <t xml:space="preserve">KNR-W 2-18 0421/02  </t>
  </si>
  <si>
    <t>Przejście szczelne przez ścianę wpustu/ studzienki dla rur fi 160 - Tuleja ochronna fi 160</t>
  </si>
  <si>
    <t xml:space="preserve">KNR-W 2-18 0421/03  </t>
  </si>
  <si>
    <t>Przejście szczelne przez ścianę wpustu/ studzienki dla rur fi 200 - Tuleja ochronna fi 200</t>
  </si>
  <si>
    <t>1.4.3. Próby i odbiory</t>
  </si>
  <si>
    <t xml:space="preserve">KNR 2-18 0804/02  </t>
  </si>
  <si>
    <t>Próba szczelności kanałów rurowych o śr. nom. 200 mm</t>
  </si>
  <si>
    <t xml:space="preserve">KNR 2-18 0804/04  </t>
  </si>
  <si>
    <t>Próba szczelności kanałów rurowych o śr. nom. 315 mm</t>
  </si>
  <si>
    <t>1.5. Doziemna instalacja kanalizacji sanitarnej zakładowej</t>
  </si>
  <si>
    <t>1.5.1. Roboty ziemne</t>
  </si>
  <si>
    <t>1.5.2. Roboty montażowe</t>
  </si>
  <si>
    <t xml:space="preserve">KNR-W 2-18 0408/02  </t>
  </si>
  <si>
    <t>Kanały z rur PVC o średnicy 160x4,7mm SDR34, SN8 łączone kielichowo na uszczelkę</t>
  </si>
  <si>
    <t>Studnie rewizyjne z kręgów betonowych w gotowym wykopie o średnicy 600mm i głębokości  3m (S4, S7, S9, S10)</t>
  </si>
  <si>
    <t xml:space="preserve">KNR-W 2-18 0517/01  </t>
  </si>
  <si>
    <t>Studzienka kanalizacyjna tworzywowa DN600 składająca się z kinety tworzywowej, rury trzonowej, pokrywy betonowej z włazem żeliwnym typu ciężkiego DN600 klasy D400 (S5)</t>
  </si>
  <si>
    <t xml:space="preserve">KNR 2-31 0606/01  </t>
  </si>
  <si>
    <t>Odwodnienie liniowe</t>
  </si>
  <si>
    <t xml:space="preserve">KNR-W 2-18 0513/03  </t>
  </si>
  <si>
    <t>Studnie rewizyjne z kręgów betonowych w gotowym wykopie o średnicy 1200mm i głębokości  3m (S1, S2, S3)</t>
  </si>
  <si>
    <t xml:space="preserve">KNR-W 2-18 0421/05  </t>
  </si>
  <si>
    <t>Przejście szczelne przez ścianę wpustu/ studzienki dla rur fi 315 - Tuleja ochronna fi 315</t>
  </si>
  <si>
    <t>1.5.3. Próby i odbiory</t>
  </si>
  <si>
    <t xml:space="preserve">KNR 2-18 0804/01  </t>
  </si>
  <si>
    <t>Próba szczelności kanałów rurowych o śr. nom. 160 mm</t>
  </si>
  <si>
    <t>2. Technologia</t>
  </si>
  <si>
    <t>2.1. Rozbiórki i demontaże</t>
  </si>
  <si>
    <t>Demontaże i rozbiórki istniejącego uzbrojenia technologicznego</t>
  </si>
  <si>
    <t>2.2. Stacja mechanicznego oczyszczania ścieków; Obiekt nr 3</t>
  </si>
  <si>
    <t xml:space="preserve">KNR 2-01 0620/03  </t>
  </si>
  <si>
    <t>Zasuwa nożowa DN300 międzykołnierzowa z napędem ręcznym</t>
  </si>
  <si>
    <t xml:space="preserve">KNR 7-08 0103/02  </t>
  </si>
  <si>
    <t>Montaż układu do pomiaru przepływu w rurociągach grawitacyjnych składającego się z następujących elementów: *stacjonarny przetwornik przepływomierza; *ultradźwiękowy czujnik prędkości przepływu; *czujnik poziomu do podłączenia w pętli prądowej; *zestaw montażowy do mocowania czujnika prędkości przepływu, przez rurociąg</t>
  </si>
  <si>
    <t>układ</t>
  </si>
  <si>
    <t xml:space="preserve">KNR-W 7-04 0401/01  </t>
  </si>
  <si>
    <t>Zblokowane urządzenie do mechanicznego oczyszczania ścieków z funkcją odtłuszczania króciec dopływ/odpływ: DN300 PN10, króćce wentylacyjne DN150; Przenośnik ślimakowy skratek; Kompresor; Płuczka piasku do optymalnego wypłukiwania części organicznych zawartych w częściowo odwodnionym, zanieczyszczonym piasku - piaskownik napowietrzany z dodatkową kieszenią tłuszczową o przepływie maks. Q=50 l/s,: transporter poziomy Ns=0,55kW; pompa pulpy piaskowej, w dostawie urządzenia, wydajność Q=28,8m3/h, króciec ssawny/tłoczny DN80, Ns=2,2kW  . Sito: sito z praską: przepływ maks. Q=60 l/s, D=780mm, perforacja-3mm, transporter D=273mm, Ns=1,1kW</t>
  </si>
  <si>
    <t xml:space="preserve">KNR 2-28 0208/07  </t>
  </si>
  <si>
    <t>Przepustnica międzykołnierzowa DN300mm z przyłączem do napędu elektrycznego + napęd elektryczny regulacyjny</t>
  </si>
  <si>
    <t xml:space="preserve">KNR 2-28 0208/04  </t>
  </si>
  <si>
    <t>Przepustnica międzykołnierzowa o średnicy nominalnej 150mm z napędem ręcznym</t>
  </si>
  <si>
    <t xml:space="preserve">KNNR-W 4 1106/02.2  </t>
  </si>
  <si>
    <t>Zasuwa nożowa międzykołnierzowa DN80mm, z napędem ręcznym</t>
  </si>
  <si>
    <t xml:space="preserve">KNNR-W 4 1106/01.2  </t>
  </si>
  <si>
    <t>Zasuwa nożowa międzykołnierzowa DN50mm, z napędem ręcznym</t>
  </si>
  <si>
    <t xml:space="preserve">KNR-W 2-18 0105/06  </t>
  </si>
  <si>
    <t>Rurociągi z rur stalowych o średnicy zewnętrznej 323,9x3mm AISI304 wraz z wykonaniem połączeń</t>
  </si>
  <si>
    <t xml:space="preserve">KNR-W 2-18 0105/02  </t>
  </si>
  <si>
    <t>Rurociągi z rur stalowych o średnicy zewnętrznej 114,3x2,6mm AISI304 wraz z wykonaniem połączeń</t>
  </si>
  <si>
    <t xml:space="preserve">KNR-W 2-18 0105/01  </t>
  </si>
  <si>
    <t>Rurociągi z rur stalowych o średnicy zewnętrznej 88,9x2,6mm AISI304 wraz z wykonaniem połączeń</t>
  </si>
  <si>
    <t>Rurociągi z rur stalowych o średnicy zewnętrznej 60,3x2,0mm AISI304 wraz z wykonaniem połączeń</t>
  </si>
  <si>
    <t>Stacja mechanicznego oczyszczania ścieków; Obiekt nr 3</t>
  </si>
  <si>
    <t>2.3. Zbiornik retencyjno-uśredniający, wstępnego napowietrzania wraz z przepompownią; Obiekt nr 4 i 4'</t>
  </si>
  <si>
    <t xml:space="preserve">KNR 7-07 0107/02  </t>
  </si>
  <si>
    <t>Pompa zatapialna z wirnikiem wielokanałowym, korpus pompy wykonany z żeliwa, silnik klatkowy, asynchroniczny trójfazowy ze stopniem ochrony IP68, klasa izolacji H. Silnik suchy chłodzony przez otaczającą go ciecz. Montaż pompy na stopie sprzęgającej z prowadnicami. Wydajność jednej pompy Q=30dm3^/s, Hp=36,0m, Ns=20,0kW, waga 340 kg</t>
  </si>
  <si>
    <t>Żuraw słupowy ze stopą prostą o kącie obrotu 270°, udźwig max Q=400kg, promień wysięgu max=3500mm.</t>
  </si>
  <si>
    <t xml:space="preserve">KNR-W 2-18 0527/02  </t>
  </si>
  <si>
    <t>Przejście szczelne łańcuchowe dla r. DN150mm AISI 304 (Dz 168,3) wykonanie odporne na korozję, w otworze fi250mm</t>
  </si>
  <si>
    <t xml:space="preserve">KNR-W 2-18 0527/06  </t>
  </si>
  <si>
    <t>Przejście szczelne łańcuchowe dla r. DN400 stal AISI 304 wykonanie odporne na korozję, w otworze fi500mm</t>
  </si>
  <si>
    <t xml:space="preserve">KNR 7-04 0311/05  </t>
  </si>
  <si>
    <t>Ruszt napowietrzający wyposażony w dyfuzory ceramiczne rurowe, dla pokrycia 1700m3/h zapotrzebowania na powietrze (dla jednego zbiornika). Wszystkie przewody sprężonego powietrza w wykonaniu stal AISI 304 - Dostawa i montaż</t>
  </si>
  <si>
    <t>Deflektor z płyt z laminatu wzmocniony ramą stalową mocowany do ściany zbiornika</t>
  </si>
  <si>
    <t>Laminatowe samonośne przykrycie dachowe ob nr 4' pomiędzy ścianami zewnętrznymi w postaci segmentów korytkowych o przekroju poprzecznym będącym wycinkiem okręgu. Czoło każdego korytka, w kształcie wycinka koła. Każde koryto wyposazone na obwodzie w płaski kołnierz przeznaczony do połączenia z sąsiednimi segmentami na dłuższych bokach, a na krótkich do połączenia na cokole zbiornika, poprzez parapet również wykonany z laminatu.</t>
  </si>
  <si>
    <t xml:space="preserve">KNR-W 2-18 0105/03  </t>
  </si>
  <si>
    <t>Rurociągi z rur stalowych o średnicy zewnętrznej 154,2mm AISI304 wraz z wykonaniem połączeń</t>
  </si>
  <si>
    <t>Rurociągi z rur stalowych o średnicy zewnętrznej 168,3x2,6mm AISI304 wraz z wykonaniem połączeń</t>
  </si>
  <si>
    <t>Rurociągi z rur stalowych o średnicy zewnętrznej 219,1x9mm AISI304 wraz z wykonaniem połączeń</t>
  </si>
  <si>
    <t xml:space="preserve">KNR 2-01 0620/02  </t>
  </si>
  <si>
    <t>Przepustnica międzykołnierzowa DN200 z napędem ręcznym</t>
  </si>
  <si>
    <t xml:space="preserve">KNR 7-09 2216/08  </t>
  </si>
  <si>
    <t>Przejście kołnierzowe DN200 STAL/PE</t>
  </si>
  <si>
    <t>Zbiornik retencyjno-uśredniający, wstępnego napowietrzania wraz z przepompownią; Obiekt nr 4 i 4'</t>
  </si>
  <si>
    <t>2.4. Komory zasuw KZ-2</t>
  </si>
  <si>
    <t>Przejście szczelne łańcuchowe dla r. DN400 stal AISI 304 wykonanie odporne na korozję, w otworze fi550mm</t>
  </si>
  <si>
    <t xml:space="preserve">KNR 7-09 2119/01  </t>
  </si>
  <si>
    <t>Łącznik rurowy, montażowy, bezkołnierzowy przeznaczony do rur stalowych DN400 stal AISI 304</t>
  </si>
  <si>
    <t xml:space="preserve">KNR 2-01 0620/04  </t>
  </si>
  <si>
    <t>Zasuwa nożowa międzykołnierzowa DN 400mm, z napędem ręcznym, z przedłużeniem trzpienia w obudowie + kolumienka, montaż na fundamencie betonowym</t>
  </si>
  <si>
    <t xml:space="preserve">KNR-W 2-18 0529/02  </t>
  </si>
  <si>
    <t>Właz żeliwny  kl B125 DN800mm</t>
  </si>
  <si>
    <t>Wentylacja nawiewna / wywiewna kominek wywiewny typowy fi110mm, r.went fi750mm + obejmy rozstaw co 1,20m</t>
  </si>
  <si>
    <t xml:space="preserve">KNR 2-02 1219/04  </t>
  </si>
  <si>
    <t>Klamry złazowe - analogia</t>
  </si>
  <si>
    <t xml:space="preserve">KNR 2-02 1213/02 p.a. </t>
  </si>
  <si>
    <t>Drabina z poręczą, L=60cm, b=50cm (montaż zgodnie z wymaganiami normy) wykonanie stal AISI 304</t>
  </si>
  <si>
    <t xml:space="preserve">KNR-W 2-18 0516/05  </t>
  </si>
  <si>
    <t>Studzienka kanalizacyjna żelbetowa fi1600mm, wysokość w świetle=2,10m</t>
  </si>
  <si>
    <t>Komory zasuw KZ-2</t>
  </si>
  <si>
    <t>2.5. Komora zasuw KZ-3; KZ-4</t>
  </si>
  <si>
    <t xml:space="preserve">KNR-W 2-18 0206/04.1  </t>
  </si>
  <si>
    <t>Zawór zwrotny przeznaczony do ścieków, kulowy DN150mm PN10 kołnierzowy, konstrukcja samoczyszcząca się, długość zabudowy L=400mm</t>
  </si>
  <si>
    <t>Zasuwa nożowa międzykołnierzowa DN 150mm, z napędem ręcznym, z przedłużeniem trzpienia w obudowie + kolumienka, montaż na fundamencie betonowym</t>
  </si>
  <si>
    <t xml:space="preserve">KNR-W 2-18 0527/03  </t>
  </si>
  <si>
    <t>Przejście szczelne łańcuchowe dla r. fi225mm PE100 PN10 SDR17, wykonanie odporne na korozję, w tulei stalowej DN300mm</t>
  </si>
  <si>
    <t>Studzienka kanalizacyjna żelbetowa fi2000mm, wysokość w świetle=2,15m</t>
  </si>
  <si>
    <t>Komora zasuw KZ-3; KZ-4</t>
  </si>
  <si>
    <t>2.6. Komora zasuw; Obiekt nr 5</t>
  </si>
  <si>
    <t>Zasuwa nożowa DN200 międzykołnierzowa, z napędem ręcznym z przedłużeniem trzpienia w obudowie, kółko na kolumience</t>
  </si>
  <si>
    <t>Zasuwa nożowa DN200 międzykołnierzowa, z napędem elektrycznym z przedłużeniem trzpienia w obudowie, napęd na kolumience</t>
  </si>
  <si>
    <t>Zasuwa nożowa DN300 międzykołnierzowa, z napędem ręcznym z przedłużeniem trzpienia w obudowie, kółko na kolumience</t>
  </si>
  <si>
    <t xml:space="preserve">KNR 7-09 2402/05  </t>
  </si>
  <si>
    <t>Łącznik rurowo kołnierzowy z zabezpieczeniem przed przesunięciem do połączenia rurociągu PE z armaturą kołnierzową.</t>
  </si>
  <si>
    <t>Przejście szczelne łańcuchowe dla r. fi225mm PE wykonanie odporne na korozję, w otworze DN300mm</t>
  </si>
  <si>
    <t xml:space="preserve">KNR 2-02 1213/02  </t>
  </si>
  <si>
    <t>Drabinka złazowa b=0,50m, L=2,10m wykonanie stal AISI 304</t>
  </si>
  <si>
    <t>Właz stalowy AISI 304 0,80mx(2x0,40m) ocieplony z zabezpieczeniem przed zamknięciem</t>
  </si>
  <si>
    <t>Wentylacja nawiewna/wywiewna kominek wywiewny typowy fi160/110 mm  r. went fi110mm + obejmy</t>
  </si>
  <si>
    <t>Komora zasuw; Obiekt nr 5</t>
  </si>
  <si>
    <t>2.7. Stacja dmuchaw; Obiekt nr 6</t>
  </si>
  <si>
    <t xml:space="preserve">KNR 7-07 0203/02  </t>
  </si>
  <si>
    <t>Dmuchawa z wbudowanym zaworem zwrotnym oraz zaworem bezpieczeństwa, tłumik wlotowy absorpcyjno-interferencyjny zintegrowany z filtrem powietrza. Obudowa dżwiękochłonna wyposażona w szafę z falownikiem o wysokości i głębokości identycznej jak wymiary dmuchawy, dołączanej do dmuchawy ściana w ścianę, umożliwiając odłączenie na czas transportu.  Wydajność dmuchawy Q=1700m3/h/szt., Ns=45,0kW/szt., wysokość sprężu 650 mbar, króciec wylotowy DN 150, masa agregatu 1461,0kg.</t>
  </si>
  <si>
    <t>Przepustnica międzykołnierzowa DN150 z napędem ręcznym przeznaczona do pracy w temp. powyżej 70st.C</t>
  </si>
  <si>
    <t>Przepustnica międzykołnierzowa DN200 z napędem elektrycznym regulacyjnym przeznaczona do pracy w temp. powyżej 70st.C</t>
  </si>
  <si>
    <t xml:space="preserve">KNNR 11 0208/01  </t>
  </si>
  <si>
    <t>Manometr fi63mm z przyłączem pomiaru czynników o temperaturze do 200st.C</t>
  </si>
  <si>
    <t xml:space="preserve">KNNR 4 0130/06.2  </t>
  </si>
  <si>
    <t>Zawór kulowy DN50, pokrętło wyniesione pod pokrywę studzienki</t>
  </si>
  <si>
    <t>Wiata mocowana do podłoża o wym. wewnętrznych 11,2x4,50m, wys. w najniższym punkcie 2,80m,; konstrukcja z profili zmakniętych, ocynkowanych;  w całości z siatki stalowej zgrzewalnej, ocynkowanej; dach ze spadem na tył pokryty blachą powlekaną. Bramy dwuskrzydłowe szer. 2,0m. Konstrukcja wykonana zgodnie z normą PN EN 1090-1+A1:2012 oraz klasą wykonania EXC2 - Dostawa i montaż</t>
  </si>
  <si>
    <t>Studzienka kanalizacyjna systemowa z PVC DN600</t>
  </si>
  <si>
    <t>Stacja dmuchaw; Obiekt nr 6</t>
  </si>
  <si>
    <t xml:space="preserve">KNR 2-25 0102/01  </t>
  </si>
  <si>
    <t>2.9. Rozruch technologiczny</t>
  </si>
  <si>
    <t>Uruchomienie urządzeń przepompowni ETAP I  wraz z przeszkoleniem obsługi, pod względem mechanicznym i sterowania</t>
  </si>
  <si>
    <t>Rozruch technologiczny</t>
  </si>
  <si>
    <t>3. Instalacje sanitarne wenętrzne</t>
  </si>
  <si>
    <t>3.1. Budynek Portierni; Obiekt nr 8</t>
  </si>
  <si>
    <t>3.1.1. Instalacja wody</t>
  </si>
  <si>
    <t xml:space="preserve">KNR 4-02 0235/01  </t>
  </si>
  <si>
    <t>Demontaż urządzeń sanitarnych - pisuaru</t>
  </si>
  <si>
    <t xml:space="preserve">KNR-W 2-15 0112/01.1  </t>
  </si>
  <si>
    <t>Rurociągi zwu z polipropylenu o średnicy zewnętrznej 20mm</t>
  </si>
  <si>
    <t>Rurociągi cwu z polipropylenu o średnicy zewnętrznej 15mm</t>
  </si>
  <si>
    <t xml:space="preserve">KNR 4-02 0141/01 p.a. </t>
  </si>
  <si>
    <t>Elektryczny podgrzewacz c.w.u. 5l, P=1500W</t>
  </si>
  <si>
    <t xml:space="preserve">KNR 2-15 0112/01  </t>
  </si>
  <si>
    <t>Zawory przelotowe i zwrotne sieci wodociągowych o średnicy nominalnej 15mm</t>
  </si>
  <si>
    <t xml:space="preserve">KNR 2-15 0112/02  </t>
  </si>
  <si>
    <t>Zawór czerpalny ze złączką do węża dn20</t>
  </si>
  <si>
    <t>Izolator przepływów zwrotnych na przyłącze węża typ HA dn20</t>
  </si>
  <si>
    <t>Instalacja wody</t>
  </si>
  <si>
    <t>3.1.2. Instalacja kanalizacji sanitarnej</t>
  </si>
  <si>
    <t xml:space="preserve">KNR-W 2-15 0203/03  </t>
  </si>
  <si>
    <t>Rurociągi z PVC kanalizacyjne o średnicy 110x3,2mm w gotowych wykopach wewnątrz budynków, o połączeniach wciskowych</t>
  </si>
  <si>
    <t xml:space="preserve">KNKRB 4t1 0114/02  </t>
  </si>
  <si>
    <t>Wpusty żeliwne o średnicy 100mm</t>
  </si>
  <si>
    <t>Instalacja kanalizacji sanitarnej</t>
  </si>
  <si>
    <t>3.1.3. Instalacja grzewcza</t>
  </si>
  <si>
    <t xml:space="preserve">KNR-W 2-17 0320/01 p.a. </t>
  </si>
  <si>
    <t>Pompa ciepła, jednostka zewnętrzna (agregat) + jednostka wewnętrzna, Wydajność 2,6 kW chłodzenie / 2,78 kW grzanie</t>
  </si>
  <si>
    <t xml:space="preserve">KNR 0-38 0103/04  </t>
  </si>
  <si>
    <t>Grzejnik elektryczny, 600 W, 220V,  545x140x90 mm</t>
  </si>
  <si>
    <t xml:space="preserve">KNR-W 2-17 0144/01.2  </t>
  </si>
  <si>
    <t>Wywietrzak cylindryczny  typ A DN 160</t>
  </si>
  <si>
    <t xml:space="preserve">KNR-W 2-17 0149/01  </t>
  </si>
  <si>
    <t>Podstawy dachowe stalowe kołowe o średnicy 160mm, typ B/II w układach kanałowych</t>
  </si>
  <si>
    <t xml:space="preserve">KNR 7-24 0513/11  </t>
  </si>
  <si>
    <t>Przedmuchanie azotem urządzeń i instalacji chłodniczych freonowych o wydajności 60tys.kcal/h</t>
  </si>
  <si>
    <t xml:space="preserve">KNR 7-24 0514/01  </t>
  </si>
  <si>
    <t>Próba szczelności obiegu freonu i podobnych czynników w urządzeniach i instalacjach o wydajności 0,5tys.kcal/h</t>
  </si>
  <si>
    <t xml:space="preserve">KNR 7-24 0515/01  </t>
  </si>
  <si>
    <t>Napełnienie czynnikiem chłodniczym instalacji obiegu freonu i podobnych czynników w urządzeniach i instalacjach o wydajności 0,5tys.kcal/h</t>
  </si>
  <si>
    <t xml:space="preserve">KNR 7-24 0516/11  </t>
  </si>
  <si>
    <t>Uruchomienie i uzyskanie niskich temperatur w urządzeniach o wydajności 60tys.kcal/h</t>
  </si>
  <si>
    <t>Instalacja grzewcza</t>
  </si>
  <si>
    <t>3.1.4. Instalacja wentylacji</t>
  </si>
  <si>
    <t xml:space="preserve">KNR-W 2-17 0122/04  </t>
  </si>
  <si>
    <t>Przewody wentylacyjne z blachy ocynkowanej, kołowe, typ S (Spiro) (z udziałem kształtek do 35%) o średnicy do 400mm</t>
  </si>
  <si>
    <t>Instalacja wentylacji</t>
  </si>
  <si>
    <t>3.2. Budynek Rozdzielni, Dyspozytorni; Obiekt nr 9</t>
  </si>
  <si>
    <t>3.2.1. Instalacja grzewcza</t>
  </si>
  <si>
    <t>SIECI ZEWNĘTRZNE ELEKTROENERGETYCZNE, STEROWNICZE, POMIAROWE I TRANSMISYJNE</t>
  </si>
  <si>
    <t>1.1</t>
  </si>
  <si>
    <t xml:space="preserve">Wykopy </t>
  </si>
  <si>
    <t>1 d.1.1</t>
  </si>
  <si>
    <t>KNNR 5 0701-02</t>
  </si>
  <si>
    <t>Kopanie rowów o szer. 0,4m i głęb. 0,8m - dla kabli ręcznie w gruncie kat. III</t>
  </si>
  <si>
    <t>2 d.1.1</t>
  </si>
  <si>
    <t>Kopanie rowów o szer. 0,6m i głęb. 0,8m - dla kabli ręcznie w gruncie kat. III</t>
  </si>
  <si>
    <t>3 d.1.1</t>
  </si>
  <si>
    <t>Kopanie rowów o szer. 0,8m i głęb. 0,8m - dla kabli ręcznie w gruncie kat. III</t>
  </si>
  <si>
    <t>4 d.1.1</t>
  </si>
  <si>
    <t>Kopanie rowów o szer. 1,0m i głęb. 0,8m - dla kabli ręcznie w gruncie kat. III</t>
  </si>
  <si>
    <t>5 d.1.1</t>
  </si>
  <si>
    <t>KNNR 5 0702-02</t>
  </si>
  <si>
    <t>Zasypywanie rowów dla kabli ręcznie w gruncie kat. III</t>
  </si>
  <si>
    <t>6 d.1.1</t>
  </si>
  <si>
    <t>7 d.1.1</t>
  </si>
  <si>
    <t>8 d.1.1</t>
  </si>
  <si>
    <t>9 d.1.1</t>
  </si>
  <si>
    <t>KNNR 5 0706-01</t>
  </si>
  <si>
    <t>Nasypanie piasku na dnie rowu kablowego o szerokości do 0.4 m</t>
  </si>
  <si>
    <t>10 d.1.1</t>
  </si>
  <si>
    <t>KNNR 5 0706-02</t>
  </si>
  <si>
    <t>Nasypanie warstwy piasku na dnie rowu kablowego o szerokości do 0.6 m</t>
  </si>
  <si>
    <t>11 d.1.1</t>
  </si>
  <si>
    <t>KNNR 5 0706-03</t>
  </si>
  <si>
    <t>Nasypanie warstwy piasku na dnie rowu kablowego - dodatek za każde dalsze 0.2 m szerokości</t>
  </si>
  <si>
    <t>12 d.1.1</t>
  </si>
  <si>
    <t>KNNR 5 0705-01</t>
  </si>
  <si>
    <t>Ułożenie rur osłonowych z PCW o śr.do 140 mm - rura osłonowa A 110mm</t>
  </si>
  <si>
    <t>13 d.1.1</t>
  </si>
  <si>
    <t>Ułożenie rur osłonowych z PCW o śr.do 140 mm - rura osłonowa DVK 110mm</t>
  </si>
  <si>
    <t xml:space="preserve">Razem dział: Wykopy </t>
  </si>
  <si>
    <t>1.2</t>
  </si>
  <si>
    <t>Projektowane kable energetyczne</t>
  </si>
  <si>
    <t>14 d.1.2</t>
  </si>
  <si>
    <t>KNNR 5 0715-05</t>
  </si>
  <si>
    <t>Układanie kabli o masie do 5.5 kg/m w budynkach, budowlach lub na estakadach z mocowaniem (z RG-NN do ZK-1 zasil.podstawowe) - /E1/ Kabel YKY 4x120mm2</t>
  </si>
  <si>
    <t>15 d.1.2</t>
  </si>
  <si>
    <t>Układanie kabli o masie do 5.5 kg/m w budynkach, budowlach lub na estakadach z mocowaniem (z RG-NN do ZK-1 zasil.rezerowe)) - /E2/ Kabel YKY 4x120mm2</t>
  </si>
  <si>
    <t>16 d.1.2</t>
  </si>
  <si>
    <t>KNNR 5 0707-03</t>
  </si>
  <si>
    <t>Układanie kabli o masie do 2.0 kg/m w rowach kablowych ręcznie (z RG-NN do 03R1) - /E3/ - Kabel YKYżo 5x25mm2</t>
  </si>
  <si>
    <t>17 d.1.2</t>
  </si>
  <si>
    <t>KNNR 5 0707-02</t>
  </si>
  <si>
    <t>Układanie kabli o masie do 1.0 kg/m w rowach kablowych ręcznie (z RG-NN do 05R1) - /E4/ - Kabel YKYżo 5x10mm2</t>
  </si>
  <si>
    <t>18 d.1.2</t>
  </si>
  <si>
    <t>KNNR 5 0707-01</t>
  </si>
  <si>
    <t>Układanie kabli o masie do 0.5 kg/m w rowach kablowych ręcznie (z 05R1 do komory pomiarowej) - /E4.1/ - Kabel YKYżo 3x2,5mm2</t>
  </si>
  <si>
    <t>19 d.1.2</t>
  </si>
  <si>
    <t>Układanie kabli o masie do 0.5 kg/m w rowach kablowych ręcznie (z RG-NN do 0411KS) - /0411E1/ - Kabel 2YSLCYK-J  4x6mm2</t>
  </si>
  <si>
    <t>20 d.1.2</t>
  </si>
  <si>
    <t>Układanie kabli o masie do 0.5 kg/m w rowach kablowych ręcznie (z RG-NN do 0412KS) - /0412E1/ - Kabel 2YSLCYK-J  4x6mm2</t>
  </si>
  <si>
    <t>21 d.1.2</t>
  </si>
  <si>
    <t>Układanie kabli o masie do 1.0 kg/m w rowach kablowych ręcznie (z RG-NN do 06R1) - /E5/ - Kabel YKYżo 5x10mm2</t>
  </si>
  <si>
    <t>22 d.1.2</t>
  </si>
  <si>
    <t>Układanie kabli o masie do 1.0 kg/m w rowach kablowych ręcznie (z RG-NN do 07R1) - /E6/ - Kabel YKYżo 5x10mm2</t>
  </si>
  <si>
    <t>23 d.1.2</t>
  </si>
  <si>
    <t>Układanie kabli o masie do 1.0 kg/m w rowach kablowych ręcznie (z RG-NN do 08R1) - /E7/ - Kabel YKYżo 5x10mm2</t>
  </si>
  <si>
    <t>24 d.1.2</t>
  </si>
  <si>
    <t>Układanie kabli o masie do 1.0 kg/m w rowach kablowych ręcznie (z 03R1 do 07R2) - /E8/ - Kabel YKYżo 5x10mm2</t>
  </si>
  <si>
    <t>25 d.1.2</t>
  </si>
  <si>
    <t>Układanie kabli o masie do 1.0 kg/m w rowach kablowych ręcznie (z 03R1 do 10R) - /E9/ - Kabel YKYżo 5x10mm2</t>
  </si>
  <si>
    <t>26 d.1.2</t>
  </si>
  <si>
    <t>Układanie kabli o masie do 0.5 kg/m w rowach kablowych ręcznie (z 05R1 do RWE1) - /E10/ - Kabel YKYżo 5x2,5mm2</t>
  </si>
  <si>
    <t>27 d.1.2</t>
  </si>
  <si>
    <t>Układanie kabli o masie do 0.5 kg/m w rowach kablowych ręcznie (z 05R1 do RWE2) - /E11/ - Kabel YKYżo 5x2,5mm2</t>
  </si>
  <si>
    <t>28 d.1.2</t>
  </si>
  <si>
    <t>Układanie kabli o masie do 0.5 kg/m w rowach kablowych ręcznie (z 08R1 do RB) - /E12/ - Kabel YKYżo 5x2,5mm2</t>
  </si>
  <si>
    <t>29 d.1.2</t>
  </si>
  <si>
    <t>Układanie kabli o masie do 0.5 kg/m w rowach kablowych ręcznie (z 03R1 do 0101B1) - /0101E1/ - Kabel YKYżo 3x2,5mm2</t>
  </si>
  <si>
    <t>30 d.1.2</t>
  </si>
  <si>
    <t>Układanie kabli o masie do 0.5 kg/m w rowach kablowych ręcznie (z RG-NN do 0421KS) - /0421E1/ - Kabel 2YSLCYK-J  4x6mm2</t>
  </si>
  <si>
    <t>31 d.1.2</t>
  </si>
  <si>
    <t>Układanie kabli o masie do 0.5 kg/m w rowach kablowych ręcznie (z RG-NN do 0422KS) - /0422E1/ - Kabel 2YSLCYK-J  4x6mm2</t>
  </si>
  <si>
    <t>32 d.1.2</t>
  </si>
  <si>
    <t>Układanie kabli o masie do 2.0 kg/m w rowach kablowych ręcznie (z RG-NN do 0611R) - /0611E1/ - Kabel YKYżo 5x16mm2</t>
  </si>
  <si>
    <t>33 d.1.2</t>
  </si>
  <si>
    <t>Układanie kabli o masie do 2.0 kg/m w rowach kablowych ręcznie (z RG-NN do 0612R) - /0612E1/ - Kabel YKYżo 5x16mm2</t>
  </si>
  <si>
    <t>34 d.1.2</t>
  </si>
  <si>
    <t>Układanie kabli o masie do 2.0 kg/m w rowach kablowych ręcznie (z RG-NN do 0613R) - /0613E1/ - Kabel YKYżo 5x16mm2</t>
  </si>
  <si>
    <t>35 d.1.2</t>
  </si>
  <si>
    <t>KNNR 5 0713-03</t>
  </si>
  <si>
    <t>Układanie kabli o masie do 3.0 kg/m w rurach (z RG-NN do 03R1) - /E3/ - Kabel YKYżo 5x25mm2</t>
  </si>
  <si>
    <t>36 d.1.2</t>
  </si>
  <si>
    <t>KNNR 5 0713-02</t>
  </si>
  <si>
    <t>Układanie kabli o masie do 1.0 kg/m w rurach (z RG-NN do 05R1) - /E4/ - Kabel YKYżo 5x10mm2</t>
  </si>
  <si>
    <t>37 d.1.2</t>
  </si>
  <si>
    <t>KNNR 5 0713-01</t>
  </si>
  <si>
    <t>Układanie kabli o masie do 0.5 kg/m w rurach (z RG-NN do 06R1) - /E5/ - Kabel YKYżo 5x10mm2</t>
  </si>
  <si>
    <t>38 d.1.2</t>
  </si>
  <si>
    <t>KNNR 5 0715-03</t>
  </si>
  <si>
    <t>Układanie kabli o masie do 2.0 kg/m w budynkach, budowlach lub na estakadach z mocowaniem (z RG-NN do 03R1) - /E3/ - Kabel YKYżo 5x25mm2</t>
  </si>
  <si>
    <t>39 d.1.2</t>
  </si>
  <si>
    <t>KNNR 5 0715-02</t>
  </si>
  <si>
    <t>Układanie kabli o masie do 1.0 kg/m w budynkach, budowlach lub na estakadach z mocowaniem (z RG-NN do 05R1) - /E4/ - Kabel YKYżo 5x10mm2</t>
  </si>
  <si>
    <t>40 d.1.2</t>
  </si>
  <si>
    <t>KNNR 5 0715-01</t>
  </si>
  <si>
    <t>Układanie kabli o masie do 0.5 kg/m w budynkach, budowlach lub na estakadach z mocowaniem (z 05R1 do komory pomiarowej) - /E4.1/ - Kabel YKYżo 3x2,5mm2</t>
  </si>
  <si>
    <t>41 d.1.2</t>
  </si>
  <si>
    <t>Układanie kabli o masie do 1.0 kg/m w budynkach, budowlach lub na estakadach z mocowaniem (z RG-NN do 06R1) - /E5/ - Kabel YKYżo 5x10mm2</t>
  </si>
  <si>
    <t>42 d.1.2</t>
  </si>
  <si>
    <t>Układanie kabli o masie do 1.0 kg/m w budynkach, budowlach lub na estakadach z mocowaniem (z RG-NN do 07R1) - /E6/ - Kabel YKYżo 5x10mm2</t>
  </si>
  <si>
    <t>43 d.1.2</t>
  </si>
  <si>
    <t>Układanie kabli o masie do 1.0 kg/m w budynkach, budowlach lub na estakadach z mocowaniem (z RG-NN do 08R1) - /E7/ - Kabel YKYżo 5x10mm2</t>
  </si>
  <si>
    <t>44 d.1.2</t>
  </si>
  <si>
    <t>Układanie kabli o masie do 1.0 kg/m w budynkach, budowlach lub na estakadach z mocowaniem (z 03R1 do 07R2) - /E8/ - Kabel YKYżo 5x10mm2</t>
  </si>
  <si>
    <t>45 d.1.2</t>
  </si>
  <si>
    <t>46 d.1.2</t>
  </si>
  <si>
    <t>Układanie kabli o masie do 1.0 kg/m w budynkach, budowlach lub na estakadach z mocowaniem (z 03R1 do 10R) - /E9/ - Kabel YKYżo 5x10mm2</t>
  </si>
  <si>
    <t>47 d.1.2</t>
  </si>
  <si>
    <t>Układanie kabli o masie do 0.5 kg/m w budynkach, budowlach lub na estakadach z mocowaniem (z 05R1 do RWE1) - /E10/ - Kabel YKYżo 5x2,5mm2</t>
  </si>
  <si>
    <t>48 d.1.2</t>
  </si>
  <si>
    <t>Układanie kabli o masie do 0.5 kg/m w budynkach, budowlach lub na estakadach z mocowaniem (z 05R1 do RWE2) - /E11/ - Kabel YKYżo 5x2,5mm2</t>
  </si>
  <si>
    <t>49 d.1.2</t>
  </si>
  <si>
    <t>Układanie kabli o masie do 0.5 kg/m w budynkach, budowlach lub na estakadach z mocowaniem (z 08R1 do RB) - /E12/ - Kabel YKYżo 5x2,5mm2</t>
  </si>
  <si>
    <t>50 d.1.2</t>
  </si>
  <si>
    <t>Układanie kabli o masie do 0.5 kg/m w budynkach, budowlach lub na estakadach z mocowaniem (z 03R1 do 0101B1) - /0101E1/ - Kabel YKYżo 3x2,5mm2</t>
  </si>
  <si>
    <t>51 d.1.2</t>
  </si>
  <si>
    <t>Układanie kabli o masie do 0.5 kg/m w budynkach, budowlach lub na estakadach z mocowaniem (z RG-NN do 0411KS) - /0411E1/ - Kabel 2YSLCYK-J  4x6mm2</t>
  </si>
  <si>
    <t>52 d.1.2</t>
  </si>
  <si>
    <t>Układanie kabli o masie do 0.5 kg/m w budynkach, budowlach lub na estakadach z mocowaniem (z RG-NN do 0412KS) - /0412E1/ - Kabel 2YSLCYK-J  4x6mm2</t>
  </si>
  <si>
    <t>53 d.1.2</t>
  </si>
  <si>
    <t>Układanie kabli o masie do 0.5 kg/m w budynkach, budowlach lub na estakadach z mocowaniem (z RG-NN do 0421KS) - /0421E1/ - Kabel 2YSLCYK-J  4x6mm2</t>
  </si>
  <si>
    <t>54 d.1.2</t>
  </si>
  <si>
    <t>Układanie kabli o masie do 0.5 kg/m w budynkach, budowlach lub na estakadach z mocowaniem (z RG-NN do 0422KS) - /0422E1/ - Kabel 2YSLCYK-J  4x6mm2</t>
  </si>
  <si>
    <t>55 d.1.2</t>
  </si>
  <si>
    <t>Układanie kabli o masie do 2.0 kg/m w budynkach, budowlach lub na estakadach z mocowaniem (z RG-NN do 0611R) - /0611E1/ - Kabel YKYżo 5x16mm2</t>
  </si>
  <si>
    <t>56 d.1.2</t>
  </si>
  <si>
    <t>Układanie kabli o masie do 2.0 kg/m w budynkach, budowlach lub na estakadach z mocowaniem (z RG-NN do 0612R) - /0612E1/ - Kabel YKYżo 5x16mm2</t>
  </si>
  <si>
    <t>57 d.1.2</t>
  </si>
  <si>
    <t>Układanie kabli o masie do 2.0 kg/m w budynkach, budowlach lub na estakadach z mocowaniem (z RG-NN do 0613R) - /0613E1/ - Kabel YKYżo 5x16mm2</t>
  </si>
  <si>
    <t>58 d.1.2</t>
  </si>
  <si>
    <t>KNNR 5 0726-05</t>
  </si>
  <si>
    <t>Zarobienie na sucho końca kabla 3-żyłowego o przekroju żył do 2,5 mm2 na napięcie do 1 kV o izolacji i powłoce z tworzyw sztucznych</t>
  </si>
  <si>
    <t>szt.</t>
  </si>
  <si>
    <t>59 d.1.2</t>
  </si>
  <si>
    <t>KNNR 5 0726-09</t>
  </si>
  <si>
    <t>Zarobienie na sucho końca kabla 4-żyłowego o przekroju żył do 6 mm2 na napięcie do 1 kV o izolacji i powłoce z tworzyw sztucznych</t>
  </si>
  <si>
    <t>60 d.1.2</t>
  </si>
  <si>
    <t>KNNR 5 0726-11</t>
  </si>
  <si>
    <t>Zarobienie na sucho końca kabla 4-żyłowego o przekroju żył do 120 mm2 na napięcie do 1 kV o izolacji i powłoce z tworzyw sztucznych</t>
  </si>
  <si>
    <t>61 d.1.2</t>
  </si>
  <si>
    <t>Zarobienie na sucho końca kabla 5-żyłowego o przekroju żył do 2,5 mm2 na napięcie do 1 kV o izolacji i powłoce z tworzyw sztucznych</t>
  </si>
  <si>
    <t>62 d.1.2</t>
  </si>
  <si>
    <t>Zarobienie na sucho końca kabla 5-żyłowego o przekroju żył do 10 mm2 na napięcie do 1 kV o izolacji i powłoce z tworzyw sztucznych</t>
  </si>
  <si>
    <t>63 d.1.2</t>
  </si>
  <si>
    <t>Zarobienie na sucho końca kabla 5-żyłowego o przekroju żył do 16 mm2 na napięcie do 1 kV o izolacji i powłoce z tworzyw sztucznych</t>
  </si>
  <si>
    <t>64 d.1.2</t>
  </si>
  <si>
    <t>KNNR 5 0726-10</t>
  </si>
  <si>
    <t>Zarobienie na sucho końca kabla 5-żyłowego o przekroju żył do 25 mm2 na napięcie do 1 kV o izolacji i powłoce z tworzyw sztucznych</t>
  </si>
  <si>
    <t>65 d.1.2</t>
  </si>
  <si>
    <t>KNNR 5 1302-02</t>
  </si>
  <si>
    <t>Badanie linii kablowej N.N.- kabel 3-żyłowy</t>
  </si>
  <si>
    <t>odc.</t>
  </si>
  <si>
    <t>66 d.1.2</t>
  </si>
  <si>
    <t>KNNR 5 1302-03</t>
  </si>
  <si>
    <t>Badanie linii kablowej N.N.- kabel 4-żyłowy</t>
  </si>
  <si>
    <t>67 d.1.2</t>
  </si>
  <si>
    <t>KNNR 5 1302-04</t>
  </si>
  <si>
    <t>Badanie linii kablowej N.N.- kabel 5-żyłowy</t>
  </si>
  <si>
    <t>68 d.1.2</t>
  </si>
  <si>
    <t>69 d.1.2</t>
  </si>
  <si>
    <t>70 d.1.2</t>
  </si>
  <si>
    <t>71 d.1.2</t>
  </si>
  <si>
    <t>Razem dział: Projektowane kable energetyczne</t>
  </si>
  <si>
    <t>1.3</t>
  </si>
  <si>
    <t>Projektowane kable sterownicze</t>
  </si>
  <si>
    <t>72 d.1.3</t>
  </si>
  <si>
    <t>Układanie kabli o masie do 0.5 kg/m w rowach kablowych ręcznie (z RG-NN do 04SP1) - /0401A1/ - Kabel YKSY 7x1,5mm2</t>
  </si>
  <si>
    <t>73 d.1.3</t>
  </si>
  <si>
    <t>Układanie kabli o masie do 0.5 kg/m w rowach kablowych ręcznie (z RG-NN do 04SP2) - /0402A1/ - Kabel YKSY 7x1,5mm2</t>
  </si>
  <si>
    <t>74 d.1.3</t>
  </si>
  <si>
    <t>Układanie kabli o masie do 0.5 kg/m w rowach kablowych ręcznie (z RG-NN do 0411KS) - /0411A1/ - Kabel YKSY 14x1,5mm2</t>
  </si>
  <si>
    <t>75 d.1.3</t>
  </si>
  <si>
    <t>Układanie kabli o masie do 0.5 kg/m w rowach kablowych ręcznie (z RG-NN do 0412KS) - /0412A1/ - Kabel YKSY 14x1,5mm2</t>
  </si>
  <si>
    <t>76 d.1.3</t>
  </si>
  <si>
    <t>Układanie kabli o masie do 0.5 kg/m w rowach kablowych ręcznie (z RG-NN do 0421KS) - /0421A1/ - Kabel YKSY 14x1,5mm2</t>
  </si>
  <si>
    <t>77 d.1.3</t>
  </si>
  <si>
    <t>Układanie kabli o masie do 0.5 kg/m w rowach kablowych ręcznie (z RG-NN do 0422KS) - /0422A1/ - Kabel YKSY 14x1,5mm2</t>
  </si>
  <si>
    <t>78 d.1.3</t>
  </si>
  <si>
    <t>Układanie kabli o masie do 0.5 kg/m w rowach kablowych ręcznie (z RG-NN do 05R1) - /0511A1/ - Kabel YKSY 14x1,5mm2</t>
  </si>
  <si>
    <t>79 d.1.3</t>
  </si>
  <si>
    <t>Układanie kabli o masie do 0.5 kg/m w rowach kablowych ręcznie (z RG-NN do 05R1) - /0512A1/ - Kabel YKSY 14x1,5mm2</t>
  </si>
  <si>
    <t>80 d.1.3</t>
  </si>
  <si>
    <t>Układanie kabli o masie do 0.5 kg/m w rowach kablowych ręcznie (z RG-NN do 0611R) - /0611A1/ - Kabel YKSY 14x1,5mm2</t>
  </si>
  <si>
    <t>81 d.1.3</t>
  </si>
  <si>
    <t>Układanie kabli o masie do 0.5 kg/m w rowach kablowych ręcznie (z RG-NN do 0612R) - /0612A1/ - Kabel YKSY 14x1,5mm2</t>
  </si>
  <si>
    <t>82 d.1.3</t>
  </si>
  <si>
    <t>Układanie kabli o masie do 0.5 kg/m w rowach kablowych ręcznie (z RG-NN do 0613R) - /0613A1/ - Kabel YKSY 14x1,5mm2</t>
  </si>
  <si>
    <t>83 d.1.3</t>
  </si>
  <si>
    <t>Układanie kabli o masie do 0.5 kg/m w rowach kablowych ręcznie (z RG-NN do 07R1) - /0711A1/ - Kabel YKSY 10x1,5mm2</t>
  </si>
  <si>
    <t>84 d.1.3</t>
  </si>
  <si>
    <t>Układanie kabli o masie do 0.5 kg/m w rowach kablowych ręcznie (z 03R1 do 10R1) - /1001A1/ - Kabel YKSY 7x1,5mm2</t>
  </si>
  <si>
    <t>85 d.1.3</t>
  </si>
  <si>
    <t>Układanie kabli o masie do 0.5 kg/m w rowach kablowych ręcznie (z portierni do RB) - /A1/ - Kabel YKSY 7x1,5mm2</t>
  </si>
  <si>
    <t>86 d.1.3</t>
  </si>
  <si>
    <t>Układanie kabli o masie do 0.5 kg/m w budynkach, budowlach lub na estakadach z mocowaniem (z RG-NN do 04SP1) - /0401A1/ - Kabel YKSY 7x1,5mm2</t>
  </si>
  <si>
    <t>87 d.1.3</t>
  </si>
  <si>
    <t>Układanie kabli o masie do 0.5 kg/m w budynkach, budowlach lub na estakadach z mocowaniem (z RG-NN do 04SP2) - /0402A1/ - Kabel YKSY 7x1,5mm2</t>
  </si>
  <si>
    <t>88 d.1.3</t>
  </si>
  <si>
    <t>Układanie kabli o masie do 0.5 kg/m w budynkach, budowlach lub na estakadach z mocowaniem (z RG-NN do 0411KS) - /0411A1/ - Kabel YKSY 14x1,5mm2</t>
  </si>
  <si>
    <t>89 d.1.3</t>
  </si>
  <si>
    <t>Układanie kabli o masie do 0.5 kg/m w budynkach, budowlach lub na estakadach z mocowaniem (z RG-NN do 0412KS) - /0412A1/ - Kabel YKSY 14x1,5mm2</t>
  </si>
  <si>
    <t>90 d.1.3</t>
  </si>
  <si>
    <t>Układanie kabli o masie do 0.5 kg/m w budynkach, budowlach lub na estakadach z mocowaniem (z RG-NN do 0421KS) - /0421A1/ - Kabel YKSY 14x1,5mm2</t>
  </si>
  <si>
    <t>91 d.1.3</t>
  </si>
  <si>
    <t>Układanie kabli o masie do 0.5 kg/m w budynkach, budowlach lub na estakadach z mocowaniem (z RG-NN do 0422KS) - /0422A1/ - Kabel YKSY 14x1,5mm2</t>
  </si>
  <si>
    <t>92 d.1.3</t>
  </si>
  <si>
    <t>Układanie kabli o masie do 0.5 kg/m w budynkach, budowlach lub na estakadach z mocowaniem (z RG-NN do 05R1) - /0511A1/ - Kabel YKSY 14x1,5mm2</t>
  </si>
  <si>
    <t>93 d.1.3</t>
  </si>
  <si>
    <t>Układanie kabli o masie do 0.5 kg/m w budynkach, budowlach lub na estakadach z mocowaniem (z RG-NN do 05R1) - /0512A1/ - Kabel YKSY 14x1,5mm2</t>
  </si>
  <si>
    <t>94 d.1.3</t>
  </si>
  <si>
    <t>Układanie kabli o masie do 0.5 kg/m w budynkach, budowlach lub na estakadach z mocowaniem (z RG-NN do 0611R) - /0611A1/ - Kabel YKSY 14x1,5mm2</t>
  </si>
  <si>
    <t>95 d.1.3</t>
  </si>
  <si>
    <t>Układanie kabli o masie do 0.5 kg/m w budynkach, budowlach lub na estakadach z mocowaniem (z RG-NN do 0612R) - /0212A1/ - Kabel YKSY 14x1,5mm2</t>
  </si>
  <si>
    <t>96 d.1.3</t>
  </si>
  <si>
    <t>Układanie kabli o masie do 0.5 kg/m w budynkach, budowlach lub na estakadach z mocowaniem (z RG-NN do 0613R) - /0213A1/ - Kabel YKSY 14x1,5mm2</t>
  </si>
  <si>
    <t>97 d.1.3</t>
  </si>
  <si>
    <t>Układanie kabli o masie do 0.5 kg/m w budynkach, budowlach lub na estakadach z mocowaniem (z RG-NN do 07R1) - /0711A1/ - Kabel YKSY 10x1,5mm2</t>
  </si>
  <si>
    <t>98 d.1.3</t>
  </si>
  <si>
    <t>Układanie kabli o masie do 0.5 kg/m w budynkach, budowlach lub na estakadach z mocowaniem (z 03R1 do 10R1) - /1001A1/ - Kabel YKSY 7x1,5mm2</t>
  </si>
  <si>
    <t>99 d.1.3</t>
  </si>
  <si>
    <t>Układanie kabli o masie do 0.5 kg/m w budynkach, budowlach lub na estakadach z mocowaniem (z portierni do RB) - /A1/ - Kabel YKSY 7x1,5mm2</t>
  </si>
  <si>
    <t>100 d.1.3</t>
  </si>
  <si>
    <t>KNNR 5 0727-03</t>
  </si>
  <si>
    <t>Obróbka kabli sygnalizacyjnych i sterowniczych wielożyłowych (do 8 żył)</t>
  </si>
  <si>
    <t>101 d.1.3</t>
  </si>
  <si>
    <t>KNNR 5 0727-04</t>
  </si>
  <si>
    <t>Obróbka kabli sygnalizacyjnych i sterowniczych wielożyłowych (do 10 żył)</t>
  </si>
  <si>
    <t>102 d.1.3</t>
  </si>
  <si>
    <t>Obróbka kabli sygnalizacyjnych i sterowniczych wielożyłowych (do 14 żył)</t>
  </si>
  <si>
    <t>103 d.1.3</t>
  </si>
  <si>
    <t>KNNR 5 1302-05</t>
  </si>
  <si>
    <t>Badanie linii kablowej - kabel sygnalizacyjny 7-żyłowy</t>
  </si>
  <si>
    <t>104 d.1.3</t>
  </si>
  <si>
    <t>KNNR 5 1302-06</t>
  </si>
  <si>
    <t>Badanie linii kablowej - kabel sygnalizacyjny 10-żyłowy</t>
  </si>
  <si>
    <t>105 d.1.3</t>
  </si>
  <si>
    <t>KNNR 5 1302-07</t>
  </si>
  <si>
    <t>Badanie linii kablowej - kabel sygnalizacyjny 14-żyłowy</t>
  </si>
  <si>
    <t>Razem dział: Projektowane kable sterownicze</t>
  </si>
  <si>
    <t>1.4</t>
  </si>
  <si>
    <t>Projektowane kable pomiarowe</t>
  </si>
  <si>
    <t>106 d.1.4</t>
  </si>
  <si>
    <t>Układanie kabli o masie do 0.5 kg/m w rowach kablowych ręcznie (z 03R1 do 0101B1) - /0101AP1/ - Kabel YKSLYekw 2x2x1</t>
  </si>
  <si>
    <t>107 d.1.4</t>
  </si>
  <si>
    <t>Układanie kabli o masie do 0.5 kg/m w rowach kablowych ręcznie (z RG-NN do 04SP1 [0401, 0402]) - /04AP1/ - Kabel YKSLYekw 4x2x1</t>
  </si>
  <si>
    <t>108 d.1.4</t>
  </si>
  <si>
    <t>Układanie kabli o masie do 0.5 kg/m w rowach kablowych ręcznie (z RG-NN do 04SP2 [0403, 0404]) - /04AP2/ - Kabel YKSLYekw 4x2x1</t>
  </si>
  <si>
    <t>109 d.1.4</t>
  </si>
  <si>
    <t>Układanie kabli o masie do 0.5 kg/m w rowach kablowych ręcznie (z RG-NN do 0611R) - /0611AP1/ - Kabel YKSLYekw 2x2x1</t>
  </si>
  <si>
    <t>110 d.1.4</t>
  </si>
  <si>
    <t>Układanie kabli o masie do 0.5 kg/m w rowach kablowych ręcznie (z RG-NN do 0612R) - /0612AP1/ - Kabel YKSLYekw 2x2x1</t>
  </si>
  <si>
    <t>111 d.1.4</t>
  </si>
  <si>
    <t>Układanie kabli o masie do 0.5 kg/m w rowach kablowych ręcznie (z RG-NN do 0613R) - /0613AP1/ - Kabel YKSLYekw 2x2x1</t>
  </si>
  <si>
    <t>112 d.1.4</t>
  </si>
  <si>
    <t>Układanie kabli o masie do 0.5 kg/m w rowach kablowych ręcznie (z RG-NN do 0601B1) - /0601AP1/ - Kabel YKSLYekw 2x2x1</t>
  </si>
  <si>
    <t>113 d.1.4</t>
  </si>
  <si>
    <t>Układanie kabli o masie do 0.5 kg/m w rowach kablowych ręcznie (z 03R1 do 10R [1001, 1011, 1012]) - /10AP1/ - Kabel YKSLYekw 5x2x1</t>
  </si>
  <si>
    <t>114 d.1.4</t>
  </si>
  <si>
    <t>Układanie kabli o masie do 0.5 kg/m w budynkach, budowlach lub na estakadach z mocowaniem (z 03R1 do 0101B1) - /0101AP1/ - Kabel YKSLYekw 2x2x1</t>
  </si>
  <si>
    <t>115 d.1.4</t>
  </si>
  <si>
    <t>Układanie kabli o masie do 0.5 kg/m w budynkach, budowlach lub na estakadach z mocowaniem (z RG-NN do 04SP1 [0401, 0402]) - /04AP1/ - Kabel YKSLYekw 4x2x1</t>
  </si>
  <si>
    <t>116 d.1.4</t>
  </si>
  <si>
    <t>Układanie kabli o masie do 0.5 kg/m w budynkach, budowlach lub na estakadach z mocowaniem (z RG-NN do 04SP2 [0403, 0404]) - /04AP2/ - Kabel YKSLYekw 4x2x1</t>
  </si>
  <si>
    <t>117 d.1.4</t>
  </si>
  <si>
    <t>Układanie kabli o masie do 0.5 kg/m w budynkach, budowlach lub na estakadach z mocowaniem (z RG-NN do 0611R) - /0611AP1/ - Kabel YKSLYekw 2x2x1</t>
  </si>
  <si>
    <t>118 d.1.4</t>
  </si>
  <si>
    <t>Układanie kabli o masie do 0.5 kg/m w budynkach, budowlach lub na estakadach z mocowaniem (z RG-NN do 0612R) - /0612AP1/ - Kabel YKSLYekw 2x2x1</t>
  </si>
  <si>
    <t>119 d.1.4</t>
  </si>
  <si>
    <t>Układanie kabli o masie do 0.5 kg/m w budynkach, budowlach lub na estakadach z mocowaniem (z RG-NN do 0613R) - /0613AP1/ - Kabel YKSLYekw 2x2x1</t>
  </si>
  <si>
    <t>120 d.1.4</t>
  </si>
  <si>
    <t>Układanie kabli o masie do 0.5 kg/m w budynkach, budowlach lub na estakadach z mocowaniem (z RG-NN do 0601B1) - /0601AP1/ - Kabel YKSLYekw 2x2x1</t>
  </si>
  <si>
    <t>121 d.1.4</t>
  </si>
  <si>
    <t>Układanie kabli o masie do 0.5 kg/m w budynkach, budowlach lub na estakadach z mocowaniem (z 03R1 do 10R [1001,1011,1012]) - /10AP1/ - Kabel YKSLYekw 5x2x1</t>
  </si>
  <si>
    <t>122 d.1.4</t>
  </si>
  <si>
    <t>KNNR 5 0727-02</t>
  </si>
  <si>
    <t>Obróbka kabli sygnalizacyjnych i sterowniczych wielożyłowych (do 4 żył)</t>
  </si>
  <si>
    <t>123 d.1.4</t>
  </si>
  <si>
    <t>124 d.1.4</t>
  </si>
  <si>
    <t>Razem dział: Projektowane kable pomiarowe</t>
  </si>
  <si>
    <t>1.5</t>
  </si>
  <si>
    <t>Projektowane kable transmisyjne</t>
  </si>
  <si>
    <t>125 d.1.5</t>
  </si>
  <si>
    <t>Układanie kabli o masie do 0.5 kg/m w rowach kablowych ręcznie (z RG-NN do 3R [TCP/IP]) - /AT1/ - Kabel UTP kat.6</t>
  </si>
  <si>
    <t>126 d.1.5</t>
  </si>
  <si>
    <t>Układanie kabli o masie do 0.5 kg/m w rowach kablowych ręcznie (z RG-NN do st. Operatora [TCP/IP]) - /AT2/ - Kabel UTP kat.6</t>
  </si>
  <si>
    <t>127 d.1.5</t>
  </si>
  <si>
    <t>Układanie kabli o masie do 0.5 kg/m w rowach kablowych ręcznie (z RG-NN do obiekt 06 [PROFIBUS]) - /AT3/ - Kabel UTP kat.6</t>
  </si>
  <si>
    <t>128 d.1.5</t>
  </si>
  <si>
    <t>Układanie kabli o masie do 0.5 kg/m w rurach (z RG-NN do obiekt 06 [PROFIBUS]) - /AT3/ - Kabel UTP kat.6</t>
  </si>
  <si>
    <t>129 d.1.5</t>
  </si>
  <si>
    <t>Układanie kabli o masie do 0.5 kg/m w budynkach, na korytkach z mocowaniem (z RG-NN do 3R [TCP/IP]) - /AT1/ - Kabel UTP kat.6</t>
  </si>
  <si>
    <t>130 d.1.5</t>
  </si>
  <si>
    <t>Układanie kabli o masie do 0.5 kg/m w budynkach, na korytkach z mocowaniem (z RG-NN do st. Operatora [TCP/IP]) - /AT2/ - Kabel UTP kat.6</t>
  </si>
  <si>
    <t>131 d.1.5</t>
  </si>
  <si>
    <t>Układanie kabli o masie do 0.5 kg/m w budynkach, na korytkach z mocowaniem (z RG-NN do obiekt 06 [PROFIBUS]) - /AT3/ - Kabel UTP kat.6</t>
  </si>
  <si>
    <t>132 d.1.5</t>
  </si>
  <si>
    <t>KNR 5-01 1310-01</t>
  </si>
  <si>
    <t>Pomiary końcowe prądem stałym kabla o 10 parach</t>
  </si>
  <si>
    <t>133 d.1.5</t>
  </si>
  <si>
    <t>KNR 5-01 1311-01</t>
  </si>
  <si>
    <t>Pomiary tłumienności skutecznej przy jednej częstotliwości kabla o 10 parach</t>
  </si>
  <si>
    <t>134 d.1.5</t>
  </si>
  <si>
    <t>KNR 5-01 1312-01</t>
  </si>
  <si>
    <t>Pomiary tłumienności zbliżno- i zdalnoprzenikowej przy jednej częstotliwości kabla o 10 parach</t>
  </si>
  <si>
    <t>Razem dział: Projektowane kable transmisyjne</t>
  </si>
  <si>
    <t>1.6</t>
  </si>
  <si>
    <t>OŚWIETLENIE TERENU</t>
  </si>
  <si>
    <t>1.6.1</t>
  </si>
  <si>
    <t>Oświetlenie terenu [D1]</t>
  </si>
  <si>
    <t>135 d.1.6.1</t>
  </si>
  <si>
    <t>Kopanie rowów o szer. 0,4m i głęb. 0,6m - dla kabli ręcznie w gruncie kat. III</t>
  </si>
  <si>
    <t>136 d.1.6.1</t>
  </si>
  <si>
    <t>Zasypywanie rowów dla kabli wykonanych ręcznie w gruncie kat. III</t>
  </si>
  <si>
    <t>137 d.1.6.1</t>
  </si>
  <si>
    <t>Nasypanie warstwy piasku na dnie rowu kablowego o szerokości do 0.4 m</t>
  </si>
  <si>
    <t>138 d.1.6.1</t>
  </si>
  <si>
    <t>139 d.1.6.1</t>
  </si>
  <si>
    <t>Układanie kabli o masie do 1.0 kg/m w rowach kablowych ręcznie - YKY 5x4mm2</t>
  </si>
  <si>
    <t>140 d.1.6.1</t>
  </si>
  <si>
    <t>Układanie kabli o masie do 1.0 kg/m w rurach osłonowych - YKY 5x4mm2</t>
  </si>
  <si>
    <t>141 d.1.6.1</t>
  </si>
  <si>
    <t>Układanie kabli o masie do 1.0 kg/m w rurach osłonowych słupa - YKY 5x4mm2</t>
  </si>
  <si>
    <t>142 d.1.6.1</t>
  </si>
  <si>
    <t>Układanie kabli o masie do 0.5 kg/m w budynkach, budowlach lub na estakadach z mocowaniem - Kabel YKYżo 5x4mm2</t>
  </si>
  <si>
    <t>143 d.1.6.1</t>
  </si>
  <si>
    <t>Zarobienie na sucho końca kabla 5-żyłowego o przekroju żył do 4 mm2 na napięcie do 1 kV o izolacji i powłoce z tworzyw sztucznych</t>
  </si>
  <si>
    <t>144 d.1.6.1</t>
  </si>
  <si>
    <t>145 d.1.6.1</t>
  </si>
  <si>
    <t>KNNR 5 1001-03</t>
  </si>
  <si>
    <t>Montaż i stawianie słupów oświetleniowych o masie do 480 kg - słup oświetleniowy h=6m</t>
  </si>
  <si>
    <t>146 d.1.6.1</t>
  </si>
  <si>
    <t>KNNR 5 1003-02</t>
  </si>
  <si>
    <t>Montaż przewodów do opraw oświetleniowych - wciąganie w słupy, rury osłonowe i wysięgniki przy wysokości latarń do 6 m - YDYżo 3x2,5mm2</t>
  </si>
  <si>
    <t>kpl.przew.</t>
  </si>
  <si>
    <t>147 d.1.6.1</t>
  </si>
  <si>
    <t>KNNR 5 1003-01</t>
  </si>
  <si>
    <t>Montaż przewodów do opraw oświetleniowych - wciąganie w słupy i rury osłonowe przy wysokości latarń do 4 m bez wysięgnika - YDYżo 3x2,5mm2</t>
  </si>
  <si>
    <t>148 d.1.6.1</t>
  </si>
  <si>
    <t>KNNR 5 1203-08</t>
  </si>
  <si>
    <t>Podłączenie przewodów kabelkowych o przekroju żyły do 2.5 mm2 pod zaciski lub bolce</t>
  </si>
  <si>
    <t>szt.żył</t>
  </si>
  <si>
    <t>149 d.1.6.1</t>
  </si>
  <si>
    <t>KNNR 5 1004-01</t>
  </si>
  <si>
    <t>Montaż opraw oświetlenia zewnętrznego na słupie</t>
  </si>
  <si>
    <t>Razem dział: Oświetlenie terenu [D1]</t>
  </si>
  <si>
    <t>1.6.2</t>
  </si>
  <si>
    <t>Oświetlenie terenu [D2]</t>
  </si>
  <si>
    <t>150 d.1.6.2</t>
  </si>
  <si>
    <t>151 d.1.6.2</t>
  </si>
  <si>
    <t>152 d.1.6.2</t>
  </si>
  <si>
    <t>153 d.1.6.2</t>
  </si>
  <si>
    <t>154 d.1.6.2</t>
  </si>
  <si>
    <t>155 d.1.6.2</t>
  </si>
  <si>
    <t>156 d.1.6.2</t>
  </si>
  <si>
    <t>157 d.1.6.2</t>
  </si>
  <si>
    <t>158 d.1.6.2</t>
  </si>
  <si>
    <t>159 d.1.6.2</t>
  </si>
  <si>
    <t>160 d.1.6.2</t>
  </si>
  <si>
    <t>161 d.1.6.2</t>
  </si>
  <si>
    <t>162 d.1.6.2</t>
  </si>
  <si>
    <t>163 d.1.6.2</t>
  </si>
  <si>
    <t>164 d.1.6.2</t>
  </si>
  <si>
    <t>Razem dział: Oświetlenie terenu [D2]</t>
  </si>
  <si>
    <t>1.6.3</t>
  </si>
  <si>
    <t>Oświetlenie terenu [D3]</t>
  </si>
  <si>
    <t>165 d.1.6.3</t>
  </si>
  <si>
    <t>166 d.1.6.3</t>
  </si>
  <si>
    <t>167 d.1.6.3</t>
  </si>
  <si>
    <t>168 d.1.6.3</t>
  </si>
  <si>
    <t>169 d.1.6.3</t>
  </si>
  <si>
    <t>170 d.1.6.3</t>
  </si>
  <si>
    <t>171 d.1.6.3</t>
  </si>
  <si>
    <t>172 d.1.6.3</t>
  </si>
  <si>
    <t>Układanie kabli o masie do 1.0 kg/m w budynkach, budowlach lub na estakadach z mocowaniem - Kabel YKYżo 5x4mm2</t>
  </si>
  <si>
    <t>173 d.1.6.3</t>
  </si>
  <si>
    <t>174 d.1.6.3</t>
  </si>
  <si>
    <t>175 d.1.6.3</t>
  </si>
  <si>
    <t>176 d.1.6.3</t>
  </si>
  <si>
    <t>177 d.1.6.3</t>
  </si>
  <si>
    <t>178 d.1.6.3</t>
  </si>
  <si>
    <t>179 d.1.6.3</t>
  </si>
  <si>
    <t>Razem dział: Oświetlenie terenu [D3]</t>
  </si>
  <si>
    <t>Demontaż</t>
  </si>
  <si>
    <t>180 d.1.6.4</t>
  </si>
  <si>
    <t>KNNR 9 1001-09</t>
  </si>
  <si>
    <t>Demontaż słupów oświetleniowych o masie 300-480 kg</t>
  </si>
  <si>
    <t>Razem dział: Demontaż</t>
  </si>
  <si>
    <t xml:space="preserve">ZBIORNIK RETENCYJNY [4], [4']; STACJA DMUCHAW [06]  </t>
  </si>
  <si>
    <t>2.1</t>
  </si>
  <si>
    <t xml:space="preserve">Rozdzielnica stacji dmuchaw </t>
  </si>
  <si>
    <t>181 d.2.1</t>
  </si>
  <si>
    <t>KNNR 5 0405-09</t>
  </si>
  <si>
    <t>Skrzynki i rozdzielnice skrzynkowe o masie do 150 kg wraz z konstrukcją mocowaną do podłoża przez przykręcenie - rozdzielnica stacji dmuchaw 06R1</t>
  </si>
  <si>
    <t>182 d.2.1</t>
  </si>
  <si>
    <t>KNP 18 1301-01.01</t>
  </si>
  <si>
    <t>Pomiary rozdzielnic prądu zmiennego lub stałego niskiego napięcia do 5 pól</t>
  </si>
  <si>
    <t>183 d.2.1</t>
  </si>
  <si>
    <t>KNNR 5 1304-01</t>
  </si>
  <si>
    <t>Badania i pomiary instalacji uziemiającej (pierwszy pomiar)</t>
  </si>
  <si>
    <t>184 d.2.1</t>
  </si>
  <si>
    <t>KNNR 5 1304-02</t>
  </si>
  <si>
    <t>Badania i pomiary instalacji uziemiającej (każdy następny pomiar)</t>
  </si>
  <si>
    <t>185 d.2.1</t>
  </si>
  <si>
    <t>KNNR 5 1304-05</t>
  </si>
  <si>
    <t>Badania i pomiary instalacji skuteczności zerowania (pierwszy pomiar)</t>
  </si>
  <si>
    <t>186 d.2.1</t>
  </si>
  <si>
    <t>KNNR 5 1304-06</t>
  </si>
  <si>
    <t>Badania i pomiary instalacji skuteczności zerowania (każdy następny pomiar)</t>
  </si>
  <si>
    <t>187 d.2.1</t>
  </si>
  <si>
    <t>KNNR 5 1305-01</t>
  </si>
  <si>
    <t>Sprawdzenie samoczynnego wyłączania zasilania (pierwsza próba)</t>
  </si>
  <si>
    <t>prób.</t>
  </si>
  <si>
    <t xml:space="preserve">Razem dział: Rozdzielnica stacji dmuchaw </t>
  </si>
  <si>
    <t>2.2</t>
  </si>
  <si>
    <t xml:space="preserve">Instalacje elektryczne </t>
  </si>
  <si>
    <t>188 d.2.2</t>
  </si>
  <si>
    <t>KNNR 5 0301-12</t>
  </si>
  <si>
    <t>Przygotowanie podłoża pod osprzęt instalacyjny mocowany na zaprawie cementowej lub gipsowej - wykonanie ślepych otworów w podłożu betonowym</t>
  </si>
  <si>
    <t>189 d.2.2</t>
  </si>
  <si>
    <t>KNNR 5 0303-02</t>
  </si>
  <si>
    <t>Puszki z tworzywa sztucznego o wym. 75x75 mm o 4 wylotach dla przewodów o przekroju do 2.5 mm2</t>
  </si>
  <si>
    <t>190 d.2.2</t>
  </si>
  <si>
    <t>KNNR 5 0302-01</t>
  </si>
  <si>
    <t>Puszki instalacyjne podtynkowe pojedyncze o śr.do 60 mm</t>
  </si>
  <si>
    <t>191 d.2.2</t>
  </si>
  <si>
    <t>KNNR 5 0306-02</t>
  </si>
  <si>
    <t>Łączniki jednobiegunowe podtynkowe w puszce instalacyjnej</t>
  </si>
  <si>
    <t>192 d.2.2</t>
  </si>
  <si>
    <t>KNNR 5 0307-01</t>
  </si>
  <si>
    <t>Łączniki instalacyjne bryzgoszczelne jednobiegunowe</t>
  </si>
  <si>
    <t>193 d.2.2</t>
  </si>
  <si>
    <t>KNNR 5 0308-02</t>
  </si>
  <si>
    <t>Gniazda instalacyjne wtyczkowe ze stykiem ochronnym podtynkowe 2-biegunowe przelotowe pojedyncze o obciążalności do 10 A i przekroju przewodów do 2.5 mm2</t>
  </si>
  <si>
    <t>194 d.2.2</t>
  </si>
  <si>
    <t>Gniazda instalacyjne wtyczkowe ze stykiem ochronnym podtynkowe 2-biegunowe 24V przelotowe pojedyncze o obciążalności do 10 A i przekroju przewodów do 2.5 mm2</t>
  </si>
  <si>
    <t>195 d.2.2</t>
  </si>
  <si>
    <t>KNNR 5 0308-06</t>
  </si>
  <si>
    <t>Gniazda instalacyjne wtyczkowe ze stykiem ochronnym bryzgoszczelne 3-biegunowe przykręcane o obciążalności do 16 A i przekroju przewodów do 2.5 mm2</t>
  </si>
  <si>
    <t>196 d.2.2</t>
  </si>
  <si>
    <t>KNNR 5 0407-02 analogia</t>
  </si>
  <si>
    <t>Montaż - "wyłącznik p.poż" (QB1)</t>
  </si>
  <si>
    <t>197 d.2.2</t>
  </si>
  <si>
    <t>KNNR 5 1201-01</t>
  </si>
  <si>
    <t>Osadzenie w podłożu kołków plastikowych rozporowych</t>
  </si>
  <si>
    <t>198 d.2.2</t>
  </si>
  <si>
    <t>KNNR 5 0502-03</t>
  </si>
  <si>
    <t>Oprawy oświetleniowe przykręcane (zwykłe) - świetlówkowa do 2x40 W - ozn. w proj. A - oprawa LED 5900lm/840 - 40W</t>
  </si>
  <si>
    <t>199 d.2.2</t>
  </si>
  <si>
    <t>KNNR 5 0504-02</t>
  </si>
  <si>
    <t>Oprawy oświetleniowe żarowe bryzgoodporne strugoodporne porcelanowe przykręcane -ozn. w proj. C - oprawa LED 2450lm/840 - 19W</t>
  </si>
  <si>
    <t>200 d.2.2</t>
  </si>
  <si>
    <t>KNNR 5 0406-01</t>
  </si>
  <si>
    <t>Aparaty elektryczne o masie do 2.5 kg - autonomiczny moduł zasilania awaryjnego 2h</t>
  </si>
  <si>
    <t>201 d.2.2</t>
  </si>
  <si>
    <t>KNR 13-21 0301-03</t>
  </si>
  <si>
    <t>Pomiary natężenia oświetlenia - pierwszy kpl. 5 pomiarów dok.na stanowisku</t>
  </si>
  <si>
    <t>kpl.pom.</t>
  </si>
  <si>
    <t>202 d.2.2</t>
  </si>
  <si>
    <t>KNR 13-21 0301-04</t>
  </si>
  <si>
    <t>Pomiary natężenia oświetlenia - każdy dalszy kpl.pomiarów dok.na tym samym stanowisku</t>
  </si>
  <si>
    <t>203 d.2.2</t>
  </si>
  <si>
    <t>204 d.2.2</t>
  </si>
  <si>
    <t>KNNR 5 1101-02</t>
  </si>
  <si>
    <t>Konstrukcje wsporcze przykręcane o masie do 1 kg - 2 mocowania</t>
  </si>
  <si>
    <t>205 d.2.2</t>
  </si>
  <si>
    <t>KNNR 5 1105-07</t>
  </si>
  <si>
    <t>Korytka o szerokości do 100 mm przykręcane do gotowych otworów</t>
  </si>
  <si>
    <t>206 d.2.2</t>
  </si>
  <si>
    <t>KNNR 5 0602-03</t>
  </si>
  <si>
    <t>Przewody uziemiające i wyrównawcze w budynkach - bednarka Fe/Zn 25x4mm</t>
  </si>
  <si>
    <t>207 d.2.2</t>
  </si>
  <si>
    <t>KNNR 5 0611-05</t>
  </si>
  <si>
    <t>Łączenie przewodów instalacji odgromowej lub przewodów wyrównawczych z bednarki o przekroju do 120 mm2 na ścianie lub konstrukcji zbrojenia</t>
  </si>
  <si>
    <t>208 d.2.2</t>
  </si>
  <si>
    <t>KNNR 5 0205-01</t>
  </si>
  <si>
    <t>Przewody kabelkowe o łącznym przekroju żył do 7.5 mm2 układane p.t. w gotowych bruzdach w podłożu innym niż betonowe - YDY 3x1,5mm2</t>
  </si>
  <si>
    <t>209 d.2.2</t>
  </si>
  <si>
    <t>Przewody kabelkowe o łącznym przekroju żył do 7.5 mm2 układane p.t. w gotowych bruzdach w podłożu innym niż betonowe - YDY 3x2,5mm2</t>
  </si>
  <si>
    <t>210 d.2.2</t>
  </si>
  <si>
    <t>Przewody kabelkowe o łącznym przekroju żył do 7.5 mm2 układane p.t. w gotowych bruzdach w podłożu innym niż betonowe - YDY 2x2,5mm2</t>
  </si>
  <si>
    <t>211 d.2.2</t>
  </si>
  <si>
    <t>KNNR 5 0205-02</t>
  </si>
  <si>
    <t>Przewody kabelkowe o łącznym przekroju żył do 12.5 mm2 układane p.t. w gotowych bruzdach w podłożu innym niż betonowe - YDY 5x2,5mm2</t>
  </si>
  <si>
    <t>212 d.2.2</t>
  </si>
  <si>
    <t>213 d.2.2</t>
  </si>
  <si>
    <t>KNR 2-05 0208-03</t>
  </si>
  <si>
    <t>Konstrukcje podparć, zawieszeń i osłon o masie elementu do 20 kg - konstrukcja dla skrzynki przyłączeniowej wsporcza z kątownika o masie do 15kg</t>
  </si>
  <si>
    <t>214 d.2.2</t>
  </si>
  <si>
    <t>KNR 4-03 1017-12</t>
  </si>
  <si>
    <t>Mechaniczne wiercenie otworów o śr.do 10 mm i głębokości do 20 mm w metalu</t>
  </si>
  <si>
    <t>otw.</t>
  </si>
  <si>
    <t>215 d.2.2</t>
  </si>
  <si>
    <t>KNNR 5 0405-06</t>
  </si>
  <si>
    <t>Skrzynki i rozdzielnice skrzynkowe o masie do 10 kg wraz z konstrukcją mocowaną do podłoża przez przykręcenie - kolumna sterownicza /0421;0422/ KS (skrzynka z tw.izolacyjnych z wyposażeniem wg specyfikacji)</t>
  </si>
  <si>
    <t>216 d.2.2</t>
  </si>
  <si>
    <t>Skrzynki i rozdzielnice skrzynkowe o masie do 10 kg wraz z konstrukcją mocowaną do podłoża przez przykręcenie - skrzynka przyłączeniowa /04SP1/  (skrzynka z tw.izolacyjnych z wyposażeniem wg specyfikacji)</t>
  </si>
  <si>
    <t>217 d.2.2</t>
  </si>
  <si>
    <t>Skrzynki i rozdzielnice skrzynkowe o masie do 10 kg wraz z konstrukcją mocowaną do podłoża przez przykręcenie - kolumna sterownicza /0411;0412/ KS (skrzynka z tw.izolacyjnych z wyposażeniem wg specyfikacji)</t>
  </si>
  <si>
    <t>218 d.2.2</t>
  </si>
  <si>
    <t>Skrzynki i rozdzielnice skrzynkowe o masie do 10 kg wraz z konstrukcją mocowaną do podłoża przez przykręcenie - skrzynka przyłączeniowa /04SP2/  (skrzynka z tw.izolacyjnych z wyposażeniem wg specyfikacji)</t>
  </si>
  <si>
    <t>219 d.2.2</t>
  </si>
  <si>
    <t>KNR 7-08 0104-01</t>
  </si>
  <si>
    <t>Montaż - przetwornik tlenomierza /0401B1/</t>
  </si>
  <si>
    <t>ukl.</t>
  </si>
  <si>
    <t>220 d.2.2</t>
  </si>
  <si>
    <t>Montaż - przetwornik tlenomierza /0403B1/</t>
  </si>
  <si>
    <t>221 d.2.2</t>
  </si>
  <si>
    <t>KNR 7-08 0103-02 analogia</t>
  </si>
  <si>
    <t>Montaż - przetwornik ciśnienia /0601B1)</t>
  </si>
  <si>
    <t>222 d.2.2</t>
  </si>
  <si>
    <t>Montaż - hydrostatyczna sonda poziomu 4...20mA /0402B1/</t>
  </si>
  <si>
    <t>223 d.2.2</t>
  </si>
  <si>
    <t>Montaż - hydrostatyczna sonda poziomu 4...20mA /0404B1/</t>
  </si>
  <si>
    <t>224 d.2.2</t>
  </si>
  <si>
    <t>KNR 7-08 0103-02</t>
  </si>
  <si>
    <t>P/analogię - Montaż - Pływakowy sygnalizator poziomu /0402S1...3/</t>
  </si>
  <si>
    <t>225 d.2.2</t>
  </si>
  <si>
    <t>P/analogię - Montaż - Pływakowy sygnalizator poziomu /0404S1...3/</t>
  </si>
  <si>
    <t xml:space="preserve">Razem dział: Instalacje elektryczne </t>
  </si>
  <si>
    <t>2.3</t>
  </si>
  <si>
    <t>Instalacja odgromowa</t>
  </si>
  <si>
    <t>226 d.2.3</t>
  </si>
  <si>
    <t>KNNR 5 0605-02</t>
  </si>
  <si>
    <t>Montaż uziomów poziomych w wykopie o głębokości do 0.6 m; kat.gruntu III - FeZn 25x4mm</t>
  </si>
  <si>
    <t>227 d.2.3</t>
  </si>
  <si>
    <t>Ułożenie rur osłonowych z PCW o śr.do 140 mm - rura instalacyjna fi 75mm</t>
  </si>
  <si>
    <t>228 d.2.3</t>
  </si>
  <si>
    <t>KNNR 5 0201-10</t>
  </si>
  <si>
    <t>P/analogię - Bednarka FeZn 25x4mm wciągane do rur</t>
  </si>
  <si>
    <t>229 d.2.3</t>
  </si>
  <si>
    <t xml:space="preserve">KNNR 5 0603-06   </t>
  </si>
  <si>
    <t>P/analogię - Przewody uziemiające i wyrównawcze pionowo - przewód odprawadzający Fe/Zn 30x4mm</t>
  </si>
  <si>
    <t>230 d.2.3</t>
  </si>
  <si>
    <t xml:space="preserve">KNNR 5 0611-05 </t>
  </si>
  <si>
    <t>231 d.2.3</t>
  </si>
  <si>
    <t>KNNR 5 0612-06</t>
  </si>
  <si>
    <t>Złącza kontrolne w instalacji odgromowej lub przewodach wyrównawczych - połączenie pręt-płaskownik - złącza kontrolne ZK + obudowa izolacyjna złącza</t>
  </si>
  <si>
    <t>232 d.2.3</t>
  </si>
  <si>
    <t>233 d.2.3</t>
  </si>
  <si>
    <t>234 d.2.3</t>
  </si>
  <si>
    <t>KNNR 5 1304-03</t>
  </si>
  <si>
    <t>Badania i pomiary instalacji piorunochronnej (pierwszy pomiar)</t>
  </si>
  <si>
    <t>235 d.2.3</t>
  </si>
  <si>
    <t>KNNR 5 1304-04</t>
  </si>
  <si>
    <t>Badania i pomiary instalacji piorunochronnej (każdy następny pomiar)</t>
  </si>
  <si>
    <t>Razem dział: Instalacja odgromowa</t>
  </si>
  <si>
    <t xml:space="preserve">KOMORA ZASUW [05]  </t>
  </si>
  <si>
    <t>3.1</t>
  </si>
  <si>
    <t>Rozdzielnica 05R1</t>
  </si>
  <si>
    <t>236 d.3.1</t>
  </si>
  <si>
    <t>KNR 2-01 0707-02 analogia</t>
  </si>
  <si>
    <t>Wykopy ręczne o głębok.do 1.5 m w gruncie kat. III wraz z zasypaniem dla rozdzielnicy</t>
  </si>
  <si>
    <t>237 d.3.1</t>
  </si>
  <si>
    <t>KNR 5-14 0103-03</t>
  </si>
  <si>
    <t>Montaż wolnostojący rozdzielnic, szaf, pulpitów, tablic przekażnikowych i nastawczych o masie do 100 kg - rozdzielnica 05R1 (obudowa z tworzywa np. EH6-1 (830x605x320) IP54 z wyposażeniem wg projektu)</t>
  </si>
  <si>
    <t>238 d.3.1</t>
  </si>
  <si>
    <t>239 d.3.1</t>
  </si>
  <si>
    <t>240 d.3.1</t>
  </si>
  <si>
    <t>241 d.3.1</t>
  </si>
  <si>
    <t>KNNR 5 0605-05</t>
  </si>
  <si>
    <t>Montaż uziomów poziomych bednarką Fe/Zn 25x4mm w wykopie o głębokości do 0.8 m; kat.gruntu III (1x10m)</t>
  </si>
  <si>
    <t>242 d.3.1</t>
  </si>
  <si>
    <t>KNNR 5 0605-08</t>
  </si>
  <si>
    <t>Mechaniczne pogrążanie uziomów pionowych prętowych prętem fi 20mm w gruncie kat.III (1x8.5m)</t>
  </si>
  <si>
    <t>Razem dział: Rozdzielnica 05R1</t>
  </si>
  <si>
    <t>3.2</t>
  </si>
  <si>
    <t>243 d.3.2</t>
  </si>
  <si>
    <t>Układanie kabli o masie do 1.0 kg/m w budynkach, na korytkach z mocowaniem z mocowaniem - YKYżo 5x2,5mm2</t>
  </si>
  <si>
    <t>244 d.3.2</t>
  </si>
  <si>
    <t>245 d.3.2</t>
  </si>
  <si>
    <t xml:space="preserve">BUDYNEK PORTIERNI [08]  </t>
  </si>
  <si>
    <t>4.1</t>
  </si>
  <si>
    <t xml:space="preserve">Złącza kablowe ZK </t>
  </si>
  <si>
    <t>246 d.4.1</t>
  </si>
  <si>
    <t>KNNR 5 0401-03</t>
  </si>
  <si>
    <t>Złącza kablowe ZK-1</t>
  </si>
  <si>
    <t>247 d.4.1</t>
  </si>
  <si>
    <t>KNP 18 1349-01.01</t>
  </si>
  <si>
    <t>Pomiar złączy kablowych</t>
  </si>
  <si>
    <t>248 d.4.1</t>
  </si>
  <si>
    <t>249 d.4.1</t>
  </si>
  <si>
    <t xml:space="preserve">Razem dział: Złącza kablowe ZK </t>
  </si>
  <si>
    <t>4.2</t>
  </si>
  <si>
    <t>Rozdzielnica 08R1</t>
  </si>
  <si>
    <t>250 d.4.2</t>
  </si>
  <si>
    <t>KNNR 5 0405-07</t>
  </si>
  <si>
    <t>Skrzynki i rozdzielnice skrzynkowe o masie do 20 kg wraz z konstrukcją mocowaną do podłoża przez przykręcenie - Rozdzielnica 08R1 (obudowa izolacyjna n/t z  wyposażeniem wg schematu)</t>
  </si>
  <si>
    <t>251 d.4.2</t>
  </si>
  <si>
    <t>252 d.4.2</t>
  </si>
  <si>
    <t>253 d.4.2</t>
  </si>
  <si>
    <t>254 d.4.2</t>
  </si>
  <si>
    <t>255 d.4.2</t>
  </si>
  <si>
    <t>Razem dział: Rozdzielnica 08R1</t>
  </si>
  <si>
    <t>4.3</t>
  </si>
  <si>
    <t>256 d.4.3</t>
  </si>
  <si>
    <t>257 d.4.3</t>
  </si>
  <si>
    <t>258 d.4.3</t>
  </si>
  <si>
    <t>259 d.4.3</t>
  </si>
  <si>
    <t>260 d.4.3</t>
  </si>
  <si>
    <t>261 d.4.3</t>
  </si>
  <si>
    <t>262 d.4.3</t>
  </si>
  <si>
    <t>KNNR 5 0308-05</t>
  </si>
  <si>
    <t>Gniazda instalacyjne wtyczkowe ze stykiem ochronnym bryzgoszczelne 2-biegunowe przykręcane o obciążalności do 16 A i przekroju przewodów do 2.5 mm2</t>
  </si>
  <si>
    <t>263 d.4.3</t>
  </si>
  <si>
    <t>264 d.4.3</t>
  </si>
  <si>
    <t>KNNR 5 0502-04</t>
  </si>
  <si>
    <t>Oprawy oświetleniowe przykręcane (zwykłe) - świetlówkowa do 4x40 W - ozn. w proj. A - oprawa LED 3950lm/840 - 36W</t>
  </si>
  <si>
    <t>265 d.4.3</t>
  </si>
  <si>
    <t>Oprawy oświetleniowe przykręcane (zwykłe) - świetlówkowa do 2x40 W - ozn. w proj. B - oprawa LED 4500lm/840 - 34W</t>
  </si>
  <si>
    <t>266 d.4.3</t>
  </si>
  <si>
    <t>267 d.4.3</t>
  </si>
  <si>
    <t>268 d.4.3</t>
  </si>
  <si>
    <t>269 d.4.3</t>
  </si>
  <si>
    <t>KNNR 5 0209-01</t>
  </si>
  <si>
    <t>Przewody kabelkowe o łącznym przekroju żył do 7.5 mm2 układane w gotowych korytkach i na drabinkach bez mocowania - YDYżo 3x1,5mm2</t>
  </si>
  <si>
    <t>270 d.4.3</t>
  </si>
  <si>
    <t>Przewody kabelkowe o łącznym przekroju żył do 7.5 mm2 układane w gotowych korytkach i na drabinkach bez mocowania - YDYżo 3x2,5mm2</t>
  </si>
  <si>
    <t>271 d.4.3</t>
  </si>
  <si>
    <t xml:space="preserve">BUDYNEK ENERGETYCZNY [obiekt nr 9]  </t>
  </si>
  <si>
    <t>5.1</t>
  </si>
  <si>
    <t>272 d.5.1</t>
  </si>
  <si>
    <t>Złącza kablowe ZK-1-1Pp</t>
  </si>
  <si>
    <t>273 d.5.1</t>
  </si>
  <si>
    <t>274 d.5.1</t>
  </si>
  <si>
    <t>275 d.5.1</t>
  </si>
  <si>
    <t>5.2</t>
  </si>
  <si>
    <t>Rozdzielnica główna RG-NN</t>
  </si>
  <si>
    <t>276 d.5.2</t>
  </si>
  <si>
    <t>KNR 5-14 0102-05</t>
  </si>
  <si>
    <t>Montaż przyścienny rozdzielnic, szaf, pulpitów, tablic przekażnikowych i nastawczych o masie do 750 kg - Rozdzielnica 09R1 /RG-NN/ (4 szafy z cokołem IP54, z wyposażeniem wg schematu w projekcie)</t>
  </si>
  <si>
    <t>277 d.5.2</t>
  </si>
  <si>
    <t>278 d.5.2</t>
  </si>
  <si>
    <t>279 d.5.2</t>
  </si>
  <si>
    <t>Razem dział: Rozdzielnica główna RG-NN</t>
  </si>
  <si>
    <t>5.3</t>
  </si>
  <si>
    <t>Rozdzielnica 09R2</t>
  </si>
  <si>
    <t>280 d.5.3</t>
  </si>
  <si>
    <t>Skrzynki i rozdzielnice skrzynkowe o masie do 150 kg wraz z konstrukcją mocowaną do podłoża przez przykręcenie - rozdzielnica stacji dmuchaw 09R2</t>
  </si>
  <si>
    <t>281 d.5.3</t>
  </si>
  <si>
    <t>282 d.5.3</t>
  </si>
  <si>
    <t>283 d.5.3</t>
  </si>
  <si>
    <t>284 d.5.3</t>
  </si>
  <si>
    <t>285 d.5.3</t>
  </si>
  <si>
    <t>286 d.5.3</t>
  </si>
  <si>
    <t>Razem dział: Rozdzielnica 09R2</t>
  </si>
  <si>
    <t>5.4</t>
  </si>
  <si>
    <t>287 d.5.4</t>
  </si>
  <si>
    <t>288 d.5.4</t>
  </si>
  <si>
    <t>289 d.5.4</t>
  </si>
  <si>
    <t>290 d.5.4</t>
  </si>
  <si>
    <t>291 d.5.4</t>
  </si>
  <si>
    <t>292 d.5.4</t>
  </si>
  <si>
    <t>293 d.5.4</t>
  </si>
  <si>
    <t>294 d.5.4</t>
  </si>
  <si>
    <t>295 d.5.4</t>
  </si>
  <si>
    <t>296 d.5.4</t>
  </si>
  <si>
    <t>Oprawy oświetleniowe żarowe bryzgoodporne strugoodporne porcelanowe przykręcane - ozn. w proj. B - oprawa LED 2450lm/840 - 19W</t>
  </si>
  <si>
    <t>297 d.5.4</t>
  </si>
  <si>
    <t>298 d.5.4</t>
  </si>
  <si>
    <t>299 d.5.4</t>
  </si>
  <si>
    <t>300 d.5.4</t>
  </si>
  <si>
    <t>301 d.5.4</t>
  </si>
  <si>
    <t>302 d.5.4</t>
  </si>
  <si>
    <t>5.5</t>
  </si>
  <si>
    <t>303 d.5.5</t>
  </si>
  <si>
    <t>304 d.5.5</t>
  </si>
  <si>
    <t>305 d.5.5</t>
  </si>
  <si>
    <t>306 d.5.5</t>
  </si>
  <si>
    <t>307 d.5.5</t>
  </si>
  <si>
    <t>KNNR 5 0601-05</t>
  </si>
  <si>
    <t>Przewody instalacji odgromowej naprężane poziome - drut stal. ocynk. dFe/Zn fi 8mm</t>
  </si>
  <si>
    <t>308 d.5.5</t>
  </si>
  <si>
    <t>KNNR 5 0101-05</t>
  </si>
  <si>
    <t>Rury winidurowe o śr.do 20 mm układane p.t. w gotowych bruzdach w podłożu tj. w ociepleniu - rurka ochronna RL 18mm</t>
  </si>
  <si>
    <t>309 d.5.5</t>
  </si>
  <si>
    <t xml:space="preserve">KNNR 5 0601-06  analogia </t>
  </si>
  <si>
    <t>Przewody instalacji odgromowej pionowe - drut stal. ocynk. dFe/Zn fi 8mm - wciąganie przewodów do rur</t>
  </si>
  <si>
    <t>310 d.5.5</t>
  </si>
  <si>
    <t>KNNR 5 0611-01</t>
  </si>
  <si>
    <t>Łączenie przewodów instalacji odgromowej lub przewodów wyrównawczych z bednarki o przekroju do 120 mm2 w wykopie</t>
  </si>
  <si>
    <t>311 d.5.5</t>
  </si>
  <si>
    <t>KNNR 5 0611-11</t>
  </si>
  <si>
    <t>Łączenie przewodów instalacji odgromowej lub przewodów wyrównawczych z pręta o śr.do 10 mm na dachu</t>
  </si>
  <si>
    <t>312 d.5.5</t>
  </si>
  <si>
    <t>313 d.5.5</t>
  </si>
  <si>
    <t>314 d.5.5</t>
  </si>
  <si>
    <t>315 d.5.5</t>
  </si>
  <si>
    <t>316 d.5.5</t>
  </si>
  <si>
    <t xml:space="preserve">Mikroprocesorowy system nadzoru  </t>
  </si>
  <si>
    <t>317 d.6</t>
  </si>
  <si>
    <t>KNNR 5 0406-06 analogia</t>
  </si>
  <si>
    <t>Aparaty elektryczne - Mikroprocesorowy system nadzoru - STEROWNIK PLC-1 (wyposażenie wg specyfikacji sterowników)</t>
  </si>
  <si>
    <t>318 d.6</t>
  </si>
  <si>
    <t>Aparaty elektryczne - Mikroprocesorowy system nadzoru - STEROWNIK PLC-2 (wyposażenie wg specyfikacji sterowników)</t>
  </si>
  <si>
    <t>319 d.6</t>
  </si>
  <si>
    <t xml:space="preserve">Kalkulacja własna </t>
  </si>
  <si>
    <t>Stanowisko operatora - dyspozytornia</t>
  </si>
  <si>
    <t>320 d.6</t>
  </si>
  <si>
    <t>Oprogramowanie i uruchomienie systemu</t>
  </si>
  <si>
    <t>321 d.6</t>
  </si>
  <si>
    <t>Oprogramowanie wizualizacyjne SCADA</t>
  </si>
  <si>
    <t xml:space="preserve">Razem dział: Mikroprocesorowy system nadzoru  </t>
  </si>
  <si>
    <t>Rozbiórki obiektów po nieczynnej od 2007 roku oczyszczalni ścieków w m. Białe Błota</t>
  </si>
  <si>
    <t>Realizacja robót budowlanych w ramach zadania pn. „Modernizacja głównej przepompowni ścieków i obiektów mechanicznego oczyszczania ścieków w miejscowości Białe Błota</t>
  </si>
  <si>
    <t>Kosztorys ofertowy</t>
  </si>
  <si>
    <t>ROBOTY BUDOWLANE</t>
  </si>
  <si>
    <t>TECHNOLOGIA ORAZ INSTALACJE SANITARNE</t>
  </si>
  <si>
    <t>RAZEM:       SIECI ZEWNĘTRZNE ELEKTROENERGETYCZNE, STEROWNICZE, POMIAROWE I TRANSMISYJNE</t>
  </si>
  <si>
    <t>Razem wszystkie branże netto</t>
  </si>
  <si>
    <t>Razem wszystkie branże brutto</t>
  </si>
  <si>
    <t>Cena jednostkowa netto</t>
  </si>
  <si>
    <t>1.1. Obiket nr 4 Zbiornik uśredniający -remont</t>
  </si>
  <si>
    <t>1.1.1. Demontaże</t>
  </si>
  <si>
    <t xml:space="preserve">KNR 4-04 0804/01  </t>
  </si>
  <si>
    <t>Rozebranie balustrad z kształtowników stalowych w poziomie kondygnacji I</t>
  </si>
  <si>
    <t xml:space="preserve">KNR 4-04 0306/05  </t>
  </si>
  <si>
    <t>Rozebranie brył betonowych - spadki</t>
  </si>
  <si>
    <t>1.1.2. Wzmocnienie zbiornika</t>
  </si>
  <si>
    <t>Płyty fundamentowe żelbetowe z układaniem betonu z zastosowaniem pompy C30/37 W8+ warstwa spadkowa</t>
  </si>
  <si>
    <t>Ściany żelbetowe o grubości 20cm i wysokości do 4m w deskowaniu systemowym z transportem betonu przy użyciu pompy na samochodzie C30/37 W8</t>
  </si>
  <si>
    <t>Przygotowanie i montaż zbrojenia ze stali żebrowanej w elementach budynków i budowli - założono 150kg/m3</t>
  </si>
  <si>
    <t>1.1.3. Obiążenie</t>
  </si>
  <si>
    <t xml:space="preserve">KNR 2-31 0309/05 analogia </t>
  </si>
  <si>
    <t>Nawierzchnie z płyt drogowych betonowych</t>
  </si>
  <si>
    <t xml:space="preserve">KNR 2-31 0811/01  </t>
  </si>
  <si>
    <t>Rozebranie nawierzchni z płyt drogowych betonowych</t>
  </si>
  <si>
    <t>1.1.4. Pierścień zewnętrzny</t>
  </si>
  <si>
    <t>Ściany żelbetowe o grubości 50cm i wysokości do 4m w deskowaniu systemowym z transportem betonu przy użyciu pompy na samochodzie C30/37 W8</t>
  </si>
  <si>
    <t>Wiercenie otworów o średnicy do 5cm i głębokości do 25cm w konstrukcjach betonowych i żelbetowych - załozóno rząd 5prętów co 10cm - około 1500szt</t>
  </si>
  <si>
    <t>1.1.5. Naprawa betonu</t>
  </si>
  <si>
    <t>Analogia  Uzupełnienie ubytków betonu  powierzchni Wypełnienie ubytków zaprawą -warstwą o grubości 10mm w konstrukcji betonowej 20%</t>
  </si>
  <si>
    <t>1.1.6. Belka wsporcza</t>
  </si>
  <si>
    <t>Konstrukcje podparć, zawieszeń - pomosty stalowe - stal nierdzewna kwasoodporna</t>
  </si>
  <si>
    <t>1.1.7. Fundament pod żuraw</t>
  </si>
  <si>
    <t>1.2. Obiket nr 4 'Zbiornik uśredniający</t>
  </si>
  <si>
    <t>1.2.2. Ściany studni i nóż</t>
  </si>
  <si>
    <t>Powłoka Chemoodporna (hydropiaskowanie, natrysk, gruntowanie, 2x powłoka) do 4,5m</t>
  </si>
  <si>
    <t>Powłoka uszcelniająca powyżej 4,5m</t>
  </si>
  <si>
    <t>1.2.3. Zapuszczanie studni + korek betonowy</t>
  </si>
  <si>
    <t>1.2.4. Płyta denna</t>
  </si>
  <si>
    <t>1.2.5. Fundament pod żuraw</t>
  </si>
  <si>
    <t>1.3. Obiket nr 5 Komora zasuw</t>
  </si>
  <si>
    <t>1.3.1. Rozbiórki</t>
  </si>
  <si>
    <t>1.3.2. Zamurowania</t>
  </si>
  <si>
    <t>1.3.3. Fundamenty pod armaturę</t>
  </si>
  <si>
    <t>1.3.4. Płyta stropowa</t>
  </si>
  <si>
    <t>1.3.5. Ściany zewnętrzne</t>
  </si>
  <si>
    <t>1.3.6. Naprawa betonu</t>
  </si>
  <si>
    <t>1.4. Obiket nr 6 Stacja dmuchaw</t>
  </si>
  <si>
    <t>1.5. Obiket nr 7.1 Fundament pod biofiltry</t>
  </si>
  <si>
    <t>Podkłady na podłożu gruntowym z żwiru</t>
  </si>
  <si>
    <t>1.6. Obiket nr 7.2 Fundament pod biofiltry</t>
  </si>
  <si>
    <t>1.7. Obiket nr 8 Portiernia</t>
  </si>
  <si>
    <t>1.7.1. Rozbiórki</t>
  </si>
  <si>
    <t>1.7.2. Ściany działowe</t>
  </si>
  <si>
    <t>1.7.3. Wykończenie posadzek</t>
  </si>
  <si>
    <t>1.7.4. Wykończenie sufitów</t>
  </si>
  <si>
    <t xml:space="preserve">KNKRB 2 0803/10  </t>
  </si>
  <si>
    <t>Gładź gipsowa jednowarstwowa na sufitach z elementów prefabrykowanych i betonów</t>
  </si>
  <si>
    <t>1.7.5. Wykończenie ścan</t>
  </si>
  <si>
    <t>1.7.6. Stolarka/ ślusarka</t>
  </si>
  <si>
    <t>1.7.7. Dach</t>
  </si>
  <si>
    <t>1.7.8. Strefa cokołowa i podest</t>
  </si>
  <si>
    <t>1.7.9. Elewacja</t>
  </si>
  <si>
    <t>1.8. Obiket nr 9 Rozdzielnia</t>
  </si>
  <si>
    <t>1.8.1. Roboty ziemne</t>
  </si>
  <si>
    <t>1.8.2. Podkłady</t>
  </si>
  <si>
    <t>1.8.3. Fundamenty</t>
  </si>
  <si>
    <t>1.8.4. Strop i Elementy żelbetowe</t>
  </si>
  <si>
    <t>1.8.5. Roboty murowe</t>
  </si>
  <si>
    <t>1.8.6. Podkład pod posadzki</t>
  </si>
  <si>
    <t>1.8.7. Posadzka + kanał</t>
  </si>
  <si>
    <t>1.8.8. Wykończenie sufitów</t>
  </si>
  <si>
    <t>1.8.9. Wykończenie ścan</t>
  </si>
  <si>
    <t>1.8.10. Stolarka/ ślusarka</t>
  </si>
  <si>
    <t>1.8.11. Dach</t>
  </si>
  <si>
    <t>1.8.12. Elewacja</t>
  </si>
  <si>
    <t>1.8.13. Strefa cokołowa i podest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</si>
  <si>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</si>
  <si>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</si>
  <si>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</si>
  <si>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</si>
  <si>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</si>
  <si>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</si>
  <si>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</si>
  <si>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</si>
  <si>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</si>
  <si>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1.9. Zagospodarowanie terenu</t>
  </si>
  <si>
    <t>1.9.1. Nawierzchnie utwardzone</t>
  </si>
  <si>
    <t>1.9.1.1. Wymiana gruntu</t>
  </si>
  <si>
    <t>244</t>
  </si>
  <si>
    <t>245</t>
  </si>
  <si>
    <t>246</t>
  </si>
  <si>
    <t>247</t>
  </si>
  <si>
    <t>248</t>
  </si>
  <si>
    <t>1.9.1.2. Podbudowa</t>
  </si>
  <si>
    <t>249</t>
  </si>
  <si>
    <t>250</t>
  </si>
  <si>
    <t>251</t>
  </si>
  <si>
    <t>1.9.1.3. Nawierzchnia z kostki + krawężniki</t>
  </si>
  <si>
    <t>252</t>
  </si>
  <si>
    <t>253</t>
  </si>
  <si>
    <t>254</t>
  </si>
  <si>
    <t>255</t>
  </si>
  <si>
    <t>1.9.2. Chodnik</t>
  </si>
  <si>
    <t>1.9.2.1. Wymiana gruntu</t>
  </si>
  <si>
    <t>256</t>
  </si>
  <si>
    <t>257</t>
  </si>
  <si>
    <t>258</t>
  </si>
  <si>
    <t>259</t>
  </si>
  <si>
    <t>260</t>
  </si>
  <si>
    <t>1.9.2.2. Podbudowa</t>
  </si>
  <si>
    <t>261</t>
  </si>
  <si>
    <t>262</t>
  </si>
  <si>
    <t>1.9.2.3. Nawierzchnia z kostki + kobrzeża</t>
  </si>
  <si>
    <t>1.9.3. Gospodarka zielenią</t>
  </si>
  <si>
    <t>Demontaże</t>
  </si>
  <si>
    <t>Wzmocnienie zbiornika</t>
  </si>
  <si>
    <t>Obciążenie</t>
  </si>
  <si>
    <t>Pierścień zewnętrzny</t>
  </si>
  <si>
    <t>Belka wsporcza</t>
  </si>
  <si>
    <t>Obiekt 4 Zbiornik uśredniający - remont</t>
  </si>
  <si>
    <t>kalkulacja indywidualna</t>
  </si>
  <si>
    <t>Wypompowanie wody deszczowej</t>
  </si>
  <si>
    <t>Sadzenie drzew/ krzewów - zieleń izolacyjno osłaniająca - świerk, jodła, cis - wys. min. 200 cm</t>
  </si>
  <si>
    <t>Biofiltr 7 i 7' -   Kontener technologiczny ze złożem filtracyjnym biologicznym I°, weglem aktywnym - II°.          Przepływ Qmax=2000m3^/h powietrza,  Hydrauliczne obciążenie powierzchniowe złoża ?160 m3^/m2^/h.  Wykonanie: kontener - wykonany z laminatu poliestrowo-szklanego odpornego na promienie UV na konstrukcji stalowej, złoże biologiczne - odpowiednio spreparowany nośnik organiczny o parametrach fizycznych - zawartość ziaren z frakcji 8-16mm &gt;80% (wg.PN-ENISO/TS 17892-4:2004)  - wilgotność naturalna &gt;40% (wg.PN-EN ISO/TS 17892-1:2004)  - porowatość &gt;45%  - gęstość nasypowa &lt;0,7 kg/dm3^  (przy wilgotności naturalnej) węgiel aktywny - wymagana masa węgla: ?380 kg - Dostawa, montaż oraz rozruch</t>
  </si>
  <si>
    <t>2.8. Biofiltry; Obiekt nr 7  i 7'</t>
  </si>
  <si>
    <t>Biofiltry; Obiekt nr 7  i 7'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</si>
</sst>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3" x14ac:knownFonts="1">
    <font>
      <sz val="10"/>
      <color rgb="FF000000"/>
      <name val="Arial"/>
    </font>
    <font>
      <i/>
      <sz val="8"/>
      <color rgb="FF000000"/>
      <name val="Arial"/>
    </font>
    <font>
      <b/>
      <sz val="14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8"/>
      <color indexed="64"/>
      <name val="Arial"/>
      <charset val="1"/>
    </font>
    <font>
      <i/>
      <sz val="7"/>
      <color indexed="64"/>
      <name val="Arial"/>
      <charset val="1"/>
    </font>
    <font>
      <b/>
      <sz val="8"/>
      <color indexed="64"/>
      <name val="Arial"/>
      <charset val="1"/>
    </font>
    <font>
      <b/>
      <i/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indexed="64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indexed="64"/>
      <name val="Arial"/>
      <family val="2"/>
      <charset val="238"/>
    </font>
    <font>
      <b/>
      <sz val="11"/>
      <color indexed="64"/>
      <name val="Arial"/>
      <family val="2"/>
      <charset val="238"/>
    </font>
    <font>
      <b/>
      <sz val="8"/>
      <color rgb="FF000000"/>
      <name val="Arial"/>
      <family val="2"/>
      <charset val="238"/>
    </font>
    <font>
      <i/>
      <sz val="8"/>
      <color indexed="64"/>
      <name val="Arial"/>
      <family val="2"/>
      <charset val="238"/>
    </font>
    <font>
      <b/>
      <sz val="8"/>
      <color indexed="64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 diagonalUp="1" diagonalDown="1">
      <left style="thin">
        <color rgb="FF000000"/>
      </left>
      <right style="thin">
        <color rgb="FF000000"/>
      </right>
      <top style="medium">
        <color rgb="FF000000"/>
      </top>
      <bottom style="thin">
        <color indexed="8"/>
      </bottom>
      <diagonal style="thin">
        <color rgb="FF000000"/>
      </diagonal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/>
      <diagonal style="thin">
        <color indexed="8"/>
      </diagonal>
    </border>
    <border diagonalUp="1" diagonalDown="1"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 style="thin">
        <color indexed="8"/>
      </diagonal>
    </border>
    <border diagonalUp="1" diagonalDown="1"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 style="thin">
        <color indexed="8"/>
      </diagonal>
    </border>
    <border diagonalUp="1" diagonalDown="1">
      <left style="thin">
        <color indexed="8"/>
      </left>
      <right/>
      <top style="medium">
        <color indexed="8"/>
      </top>
      <bottom style="thin">
        <color indexed="8"/>
      </bottom>
      <diagonal style="thin">
        <color indexed="8"/>
      </diagonal>
    </border>
    <border diagonalUp="1" diagonalDown="1">
      <left style="thin">
        <color indexed="8"/>
      </left>
      <right/>
      <top style="thin">
        <color indexed="8"/>
      </top>
      <bottom/>
      <diagonal style="thin">
        <color indexed="8"/>
      </diagonal>
    </border>
    <border diagonalUp="1" diagonalDown="1">
      <left style="thin">
        <color indexed="8"/>
      </left>
      <right/>
      <top style="thin">
        <color indexed="8"/>
      </top>
      <bottom style="thin">
        <color indexed="8"/>
      </bottom>
      <diagonal style="thin">
        <color indexed="8"/>
      </diagonal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/>
    <xf numFmtId="0" fontId="1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/>
    </xf>
    <xf numFmtId="0" fontId="6" fillId="8" borderId="3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vertical="center" wrapText="1"/>
    </xf>
    <xf numFmtId="0" fontId="7" fillId="9" borderId="4" xfId="0" applyFont="1" applyFill="1" applyBorder="1" applyAlignment="1">
      <alignment horizontal="left" vertical="center" wrapText="1"/>
    </xf>
    <xf numFmtId="0" fontId="7" fillId="10" borderId="4" xfId="0" applyFont="1" applyFill="1" applyBorder="1" applyAlignment="1">
      <alignment vertical="center" wrapText="1"/>
    </xf>
    <xf numFmtId="0" fontId="7" fillId="10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center" wrapText="1"/>
    </xf>
    <xf numFmtId="0" fontId="5" fillId="8" borderId="4" xfId="0" applyFont="1" applyFill="1" applyBorder="1" applyAlignment="1">
      <alignment vertical="top" wrapText="1"/>
    </xf>
    <xf numFmtId="0" fontId="5" fillId="8" borderId="4" xfId="0" applyFont="1" applyFill="1" applyBorder="1" applyAlignment="1">
      <alignment horizontal="right" vertical="top" wrapText="1"/>
    </xf>
    <xf numFmtId="0" fontId="5" fillId="7" borderId="6" xfId="0" applyFont="1" applyFill="1" applyBorder="1" applyAlignment="1">
      <alignment vertical="top" wrapText="1"/>
    </xf>
    <xf numFmtId="0" fontId="5" fillId="7" borderId="6" xfId="0" applyFont="1" applyFill="1" applyBorder="1" applyAlignment="1">
      <alignment horizontal="right" vertical="top" wrapText="1"/>
    </xf>
    <xf numFmtId="0" fontId="0" fillId="0" borderId="9" xfId="0" applyBorder="1" applyAlignment="1">
      <alignment wrapText="1"/>
    </xf>
    <xf numFmtId="0" fontId="1" fillId="11" borderId="1" xfId="0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wrapText="1"/>
    </xf>
    <xf numFmtId="0" fontId="6" fillId="11" borderId="4" xfId="0" applyFont="1" applyFill="1" applyBorder="1" applyAlignment="1">
      <alignment horizontal="center" vertical="center" wrapText="1"/>
    </xf>
    <xf numFmtId="0" fontId="14" fillId="11" borderId="4" xfId="0" applyFont="1" applyFill="1" applyBorder="1" applyAlignment="1">
      <alignment horizontal="center" vertical="center" wrapText="1"/>
    </xf>
    <xf numFmtId="0" fontId="0" fillId="11" borderId="9" xfId="0" applyFill="1" applyBorder="1" applyAlignment="1">
      <alignment wrapText="1"/>
    </xf>
    <xf numFmtId="0" fontId="15" fillId="11" borderId="9" xfId="0" applyFont="1" applyFill="1" applyBorder="1" applyAlignment="1">
      <alignment wrapText="1"/>
    </xf>
    <xf numFmtId="49" fontId="0" fillId="12" borderId="9" xfId="0" applyNumberFormat="1" applyFill="1" applyBorder="1" applyAlignment="1">
      <alignment wrapText="1"/>
    </xf>
    <xf numFmtId="0" fontId="0" fillId="12" borderId="9" xfId="0" applyFill="1" applyBorder="1" applyAlignment="1">
      <alignment wrapText="1"/>
    </xf>
    <xf numFmtId="0" fontId="5" fillId="13" borderId="6" xfId="0" applyFont="1" applyFill="1" applyBorder="1" applyAlignment="1">
      <alignment vertical="top" wrapText="1"/>
    </xf>
    <xf numFmtId="0" fontId="16" fillId="13" borderId="6" xfId="0" applyFont="1" applyFill="1" applyBorder="1" applyAlignment="1">
      <alignment horizontal="right" vertical="top" wrapText="1"/>
    </xf>
    <xf numFmtId="0" fontId="5" fillId="13" borderId="4" xfId="0" applyFont="1" applyFill="1" applyBorder="1" applyAlignment="1">
      <alignment vertical="top" wrapText="1"/>
    </xf>
    <xf numFmtId="0" fontId="16" fillId="13" borderId="4" xfId="0" applyFont="1" applyFill="1" applyBorder="1" applyAlignment="1">
      <alignment horizontal="right" vertical="top" wrapText="1"/>
    </xf>
    <xf numFmtId="0" fontId="5" fillId="13" borderId="8" xfId="0" applyFont="1" applyFill="1" applyBorder="1" applyAlignment="1">
      <alignment vertical="top" wrapText="1"/>
    </xf>
    <xf numFmtId="0" fontId="3" fillId="14" borderId="1" xfId="0" applyFont="1" applyFill="1" applyBorder="1" applyAlignment="1">
      <alignment horizontal="center" vertical="center" wrapText="1"/>
    </xf>
    <xf numFmtId="0" fontId="5" fillId="15" borderId="4" xfId="0" applyFont="1" applyFill="1" applyBorder="1" applyAlignment="1">
      <alignment vertical="top" wrapText="1"/>
    </xf>
    <xf numFmtId="0" fontId="13" fillId="15" borderId="4" xfId="0" applyFont="1" applyFill="1" applyBorder="1" applyAlignment="1">
      <alignment horizontal="right" vertical="top" wrapText="1"/>
    </xf>
    <xf numFmtId="0" fontId="5" fillId="13" borderId="18" xfId="0" applyFont="1" applyFill="1" applyBorder="1" applyAlignment="1">
      <alignment vertical="top" wrapText="1"/>
    </xf>
    <xf numFmtId="0" fontId="5" fillId="13" borderId="19" xfId="0" applyFont="1" applyFill="1" applyBorder="1" applyAlignment="1">
      <alignment vertical="top" wrapText="1"/>
    </xf>
    <xf numFmtId="0" fontId="5" fillId="13" borderId="20" xfId="0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11" borderId="10" xfId="0" applyNumberFormat="1" applyFont="1" applyFill="1" applyBorder="1" applyAlignment="1">
      <alignment horizontal="center" vertical="center" wrapText="1"/>
    </xf>
    <xf numFmtId="4" fontId="4" fillId="4" borderId="10" xfId="0" applyNumberFormat="1" applyFont="1" applyFill="1" applyBorder="1" applyAlignment="1">
      <alignment horizontal="right" vertical="center" wrapText="1"/>
    </xf>
    <xf numFmtId="4" fontId="3" fillId="5" borderId="1" xfId="0" applyNumberFormat="1" applyFont="1" applyFill="1" applyBorder="1" applyAlignment="1">
      <alignment horizontal="right" vertical="center" wrapText="1"/>
    </xf>
    <xf numFmtId="4" fontId="4" fillId="3" borderId="10" xfId="0" applyNumberFormat="1" applyFont="1" applyFill="1" applyBorder="1" applyAlignment="1">
      <alignment horizontal="right" vertical="center" wrapText="1"/>
    </xf>
    <xf numFmtId="4" fontId="4" fillId="6" borderId="10" xfId="0" applyNumberFormat="1" applyFont="1" applyFill="1" applyBorder="1" applyAlignment="1">
      <alignment horizontal="right" vertical="center" wrapText="1"/>
    </xf>
    <xf numFmtId="4" fontId="4" fillId="2" borderId="11" xfId="0" applyNumberFormat="1" applyFont="1" applyFill="1" applyBorder="1" applyAlignment="1">
      <alignment horizontal="right" vertical="center" wrapText="1"/>
    </xf>
    <xf numFmtId="4" fontId="6" fillId="8" borderId="3" xfId="0" applyNumberFormat="1" applyFont="1" applyFill="1" applyBorder="1" applyAlignment="1">
      <alignment horizontal="center" vertical="center" wrapText="1"/>
    </xf>
    <xf numFmtId="4" fontId="6" fillId="11" borderId="13" xfId="0" applyNumberFormat="1" applyFont="1" applyFill="1" applyBorder="1" applyAlignment="1">
      <alignment horizontal="center" vertical="center" wrapText="1"/>
    </xf>
    <xf numFmtId="4" fontId="7" fillId="9" borderId="13" xfId="0" applyNumberFormat="1" applyFont="1" applyFill="1" applyBorder="1" applyAlignment="1">
      <alignment vertical="center" wrapText="1"/>
    </xf>
    <xf numFmtId="4" fontId="7" fillId="10" borderId="12" xfId="0" applyNumberFormat="1" applyFont="1" applyFill="1" applyBorder="1" applyAlignment="1">
      <alignment vertical="center" wrapText="1"/>
    </xf>
    <xf numFmtId="4" fontId="7" fillId="8" borderId="13" xfId="0" applyNumberFormat="1" applyFont="1" applyFill="1" applyBorder="1" applyAlignment="1">
      <alignment horizontal="right" vertical="top" wrapText="1"/>
    </xf>
    <xf numFmtId="4" fontId="7" fillId="10" borderId="13" xfId="0" applyNumberFormat="1" applyFont="1" applyFill="1" applyBorder="1" applyAlignment="1">
      <alignment vertical="center" wrapText="1"/>
    </xf>
    <xf numFmtId="4" fontId="7" fillId="7" borderId="14" xfId="0" applyNumberFormat="1" applyFont="1" applyFill="1" applyBorder="1" applyAlignment="1">
      <alignment horizontal="right" vertical="top" wrapText="1"/>
    </xf>
    <xf numFmtId="4" fontId="0" fillId="11" borderId="15" xfId="0" applyNumberFormat="1" applyFill="1" applyBorder="1" applyAlignment="1">
      <alignment wrapText="1"/>
    </xf>
    <xf numFmtId="4" fontId="0" fillId="12" borderId="16" xfId="0" applyNumberFormat="1" applyFill="1" applyBorder="1" applyAlignment="1">
      <alignment wrapText="1"/>
    </xf>
    <xf numFmtId="4" fontId="0" fillId="15" borderId="16" xfId="0" applyNumberFormat="1" applyFill="1" applyBorder="1" applyAlignment="1">
      <alignment wrapText="1"/>
    </xf>
    <xf numFmtId="4" fontId="0" fillId="0" borderId="0" xfId="0" applyNumberFormat="1" applyFont="1" applyFill="1" applyAlignment="1">
      <alignment vertical="top"/>
    </xf>
    <xf numFmtId="4" fontId="3" fillId="14" borderId="1" xfId="0" applyNumberFormat="1" applyFont="1" applyFill="1" applyBorder="1" applyAlignment="1">
      <alignment horizontal="center" vertical="center" wrapText="1"/>
    </xf>
    <xf numFmtId="4" fontId="17" fillId="13" borderId="7" xfId="0" applyNumberFormat="1" applyFont="1" applyFill="1" applyBorder="1" applyAlignment="1">
      <alignment horizontal="right" vertical="top" wrapText="1"/>
    </xf>
    <xf numFmtId="4" fontId="17" fillId="13" borderId="5" xfId="0" applyNumberFormat="1" applyFont="1" applyFill="1" applyBorder="1" applyAlignment="1">
      <alignment horizontal="right" vertical="top" wrapText="1"/>
    </xf>
    <xf numFmtId="4" fontId="17" fillId="13" borderId="3" xfId="0" applyNumberFormat="1" applyFont="1" applyFill="1" applyBorder="1" applyAlignment="1">
      <alignment horizontal="right" vertical="top" wrapText="1"/>
    </xf>
    <xf numFmtId="164" fontId="18" fillId="17" borderId="1" xfId="0" applyNumberFormat="1" applyFont="1" applyFill="1" applyBorder="1" applyAlignment="1">
      <alignment horizontal="right" vertical="center" wrapText="1"/>
    </xf>
    <xf numFmtId="0" fontId="0" fillId="17" borderId="0" xfId="0" applyFont="1" applyFill="1" applyAlignment="1">
      <alignment vertical="top"/>
    </xf>
    <xf numFmtId="164" fontId="9" fillId="17" borderId="1" xfId="0" applyNumberFormat="1" applyFont="1" applyFill="1" applyBorder="1" applyAlignment="1">
      <alignment horizontal="right" vertical="center" wrapText="1"/>
    </xf>
    <xf numFmtId="164" fontId="9" fillId="17" borderId="2" xfId="0" applyNumberFormat="1" applyFont="1" applyFill="1" applyBorder="1" applyAlignment="1">
      <alignment horizontal="right" vertical="center" wrapText="1"/>
    </xf>
    <xf numFmtId="164" fontId="13" fillId="8" borderId="4" xfId="0" applyNumberFormat="1" applyFont="1" applyFill="1" applyBorder="1" applyAlignment="1">
      <alignment vertical="top" wrapText="1"/>
    </xf>
    <xf numFmtId="164" fontId="9" fillId="14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4" fontId="12" fillId="11" borderId="1" xfId="0" applyNumberFormat="1" applyFont="1" applyFill="1" applyBorder="1" applyAlignment="1">
      <alignment horizontal="center" vertical="center" wrapText="1"/>
    </xf>
    <xf numFmtId="164" fontId="18" fillId="4" borderId="1" xfId="0" applyNumberFormat="1" applyFont="1" applyFill="1" applyBorder="1" applyAlignment="1">
      <alignment horizontal="right" vertical="center" wrapText="1"/>
    </xf>
    <xf numFmtId="164" fontId="9" fillId="5" borderId="1" xfId="0" applyNumberFormat="1" applyFont="1" applyFill="1" applyBorder="1" applyAlignment="1">
      <alignment horizontal="right" vertical="center" wrapText="1"/>
    </xf>
    <xf numFmtId="164" fontId="18" fillId="2" borderId="2" xfId="0" applyNumberFormat="1" applyFont="1" applyFill="1" applyBorder="1" applyAlignment="1">
      <alignment horizontal="right" vertical="center" wrapText="1"/>
    </xf>
    <xf numFmtId="164" fontId="12" fillId="18" borderId="1" xfId="0" applyNumberFormat="1" applyFont="1" applyFill="1" applyBorder="1" applyAlignment="1">
      <alignment horizontal="left" vertical="center" wrapText="1"/>
    </xf>
    <xf numFmtId="164" fontId="12" fillId="16" borderId="1" xfId="0" applyNumberFormat="1" applyFont="1" applyFill="1" applyBorder="1" applyAlignment="1">
      <alignment horizontal="left" vertical="center" wrapText="1"/>
    </xf>
    <xf numFmtId="164" fontId="19" fillId="8" borderId="3" xfId="0" applyNumberFormat="1" applyFont="1" applyFill="1" applyBorder="1" applyAlignment="1">
      <alignment horizontal="center" vertical="center" wrapText="1"/>
    </xf>
    <xf numFmtId="164" fontId="19" fillId="11" borderId="4" xfId="0" applyNumberFormat="1" applyFont="1" applyFill="1" applyBorder="1" applyAlignment="1">
      <alignment horizontal="center" vertical="center" wrapText="1"/>
    </xf>
    <xf numFmtId="164" fontId="20" fillId="9" borderId="4" xfId="0" applyNumberFormat="1" applyFont="1" applyFill="1" applyBorder="1" applyAlignment="1">
      <alignment vertical="center" wrapText="1"/>
    </xf>
    <xf numFmtId="164" fontId="20" fillId="10" borderId="4" xfId="0" applyNumberFormat="1" applyFont="1" applyFill="1" applyBorder="1" applyAlignment="1">
      <alignment vertical="center" wrapText="1"/>
    </xf>
    <xf numFmtId="164" fontId="13" fillId="0" borderId="4" xfId="0" applyNumberFormat="1" applyFont="1" applyBorder="1" applyAlignment="1">
      <alignment horizontal="right" vertical="center" wrapText="1"/>
    </xf>
    <xf numFmtId="164" fontId="13" fillId="17" borderId="4" xfId="0" applyNumberFormat="1" applyFont="1" applyFill="1" applyBorder="1" applyAlignment="1">
      <alignment horizontal="right" vertical="center" wrapText="1"/>
    </xf>
    <xf numFmtId="164" fontId="13" fillId="7" borderId="6" xfId="0" applyNumberFormat="1" applyFont="1" applyFill="1" applyBorder="1" applyAlignment="1">
      <alignment vertical="top" wrapText="1"/>
    </xf>
    <xf numFmtId="164" fontId="9" fillId="11" borderId="9" xfId="0" applyNumberFormat="1" applyFont="1" applyFill="1" applyBorder="1" applyAlignment="1">
      <alignment wrapText="1"/>
    </xf>
    <xf numFmtId="164" fontId="9" fillId="12" borderId="9" xfId="0" applyNumberFormat="1" applyFont="1" applyFill="1" applyBorder="1" applyAlignment="1">
      <alignment wrapText="1"/>
    </xf>
    <xf numFmtId="164" fontId="9" fillId="0" borderId="9" xfId="0" applyNumberFormat="1" applyFont="1" applyBorder="1" applyAlignment="1">
      <alignment wrapText="1"/>
    </xf>
    <xf numFmtId="164" fontId="13" fillId="15" borderId="4" xfId="0" applyNumberFormat="1" applyFont="1" applyFill="1" applyBorder="1" applyAlignment="1">
      <alignment vertical="top" wrapText="1"/>
    </xf>
    <xf numFmtId="164" fontId="13" fillId="13" borderId="18" xfId="0" applyNumberFormat="1" applyFont="1" applyFill="1" applyBorder="1" applyAlignment="1">
      <alignment vertical="top" wrapText="1"/>
    </xf>
    <xf numFmtId="164" fontId="13" fillId="13" borderId="19" xfId="0" applyNumberFormat="1" applyFont="1" applyFill="1" applyBorder="1" applyAlignment="1">
      <alignment vertical="top" wrapText="1"/>
    </xf>
    <xf numFmtId="164" fontId="13" fillId="13" borderId="20" xfId="0" applyNumberFormat="1" applyFont="1" applyFill="1" applyBorder="1" applyAlignment="1">
      <alignment vertical="top" wrapText="1"/>
    </xf>
    <xf numFmtId="164" fontId="9" fillId="0" borderId="0" xfId="0" applyNumberFormat="1" applyFont="1" applyFill="1" applyAlignment="1">
      <alignment vertical="top"/>
    </xf>
    <xf numFmtId="4" fontId="9" fillId="14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11" borderId="10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10" xfId="0" applyNumberFormat="1" applyFont="1" applyFill="1" applyBorder="1" applyAlignment="1" applyProtection="1">
      <alignment horizontal="right" vertical="center" wrapText="1"/>
      <protection locked="0"/>
    </xf>
    <xf numFmtId="4" fontId="3" fillId="5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3" borderId="10" xfId="0" applyNumberFormat="1" applyFont="1" applyFill="1" applyBorder="1" applyAlignment="1" applyProtection="1">
      <alignment horizontal="right" vertical="center" wrapText="1"/>
      <protection locked="0"/>
    </xf>
    <xf numFmtId="4" fontId="4" fillId="6" borderId="10" xfId="0" applyNumberFormat="1" applyFont="1" applyFill="1" applyBorder="1" applyAlignment="1" applyProtection="1">
      <alignment horizontal="right" vertical="center" wrapText="1"/>
      <protection locked="0"/>
    </xf>
    <xf numFmtId="4" fontId="4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6" fillId="8" borderId="3" xfId="0" applyNumberFormat="1" applyFont="1" applyFill="1" applyBorder="1" applyAlignment="1" applyProtection="1">
      <alignment horizontal="center" vertical="center" wrapText="1"/>
      <protection locked="0"/>
    </xf>
    <xf numFmtId="4" fontId="6" fillId="11" borderId="13" xfId="0" applyNumberFormat="1" applyFont="1" applyFill="1" applyBorder="1" applyAlignment="1" applyProtection="1">
      <alignment horizontal="center" vertical="center" wrapText="1"/>
      <protection locked="0"/>
    </xf>
    <xf numFmtId="4" fontId="7" fillId="9" borderId="13" xfId="0" applyNumberFormat="1" applyFont="1" applyFill="1" applyBorder="1" applyAlignment="1" applyProtection="1">
      <alignment vertical="center" wrapText="1"/>
      <protection locked="0"/>
    </xf>
    <xf numFmtId="4" fontId="7" fillId="10" borderId="12" xfId="0" applyNumberFormat="1" applyFont="1" applyFill="1" applyBorder="1" applyAlignment="1" applyProtection="1">
      <alignment vertical="center" wrapText="1"/>
      <protection locked="0"/>
    </xf>
    <xf numFmtId="4" fontId="5" fillId="0" borderId="5" xfId="0" applyNumberFormat="1" applyFont="1" applyBorder="1" applyAlignment="1" applyProtection="1">
      <alignment horizontal="right" vertical="center" wrapText="1"/>
      <protection locked="0"/>
    </xf>
    <xf numFmtId="4" fontId="7" fillId="8" borderId="13" xfId="0" applyNumberFormat="1" applyFont="1" applyFill="1" applyBorder="1" applyAlignment="1" applyProtection="1">
      <alignment horizontal="right" vertical="top" wrapText="1"/>
      <protection locked="0"/>
    </xf>
    <xf numFmtId="4" fontId="7" fillId="10" borderId="13" xfId="0" applyNumberFormat="1" applyFont="1" applyFill="1" applyBorder="1" applyAlignment="1" applyProtection="1">
      <alignment vertical="center" wrapText="1"/>
      <protection locked="0"/>
    </xf>
    <xf numFmtId="4" fontId="7" fillId="7" borderId="14" xfId="0" applyNumberFormat="1" applyFont="1" applyFill="1" applyBorder="1" applyAlignment="1" applyProtection="1">
      <alignment horizontal="right" vertical="top" wrapText="1"/>
      <protection locked="0"/>
    </xf>
    <xf numFmtId="4" fontId="0" fillId="11" borderId="15" xfId="0" applyNumberFormat="1" applyFill="1" applyBorder="1" applyAlignment="1" applyProtection="1">
      <alignment wrapText="1"/>
      <protection locked="0"/>
    </xf>
    <xf numFmtId="4" fontId="0" fillId="12" borderId="16" xfId="0" applyNumberFormat="1" applyFill="1" applyBorder="1" applyAlignment="1" applyProtection="1">
      <alignment wrapText="1"/>
      <protection locked="0"/>
    </xf>
    <xf numFmtId="4" fontId="0" fillId="0" borderId="9" xfId="0" applyNumberFormat="1" applyBorder="1" applyAlignment="1" applyProtection="1">
      <alignment wrapText="1"/>
      <protection locked="0"/>
    </xf>
    <xf numFmtId="4" fontId="0" fillId="15" borderId="16" xfId="0" applyNumberFormat="1" applyFill="1" applyBorder="1" applyAlignment="1" applyProtection="1">
      <alignment wrapText="1"/>
      <protection locked="0"/>
    </xf>
    <xf numFmtId="4" fontId="5" fillId="13" borderId="17" xfId="0" applyNumberFormat="1" applyFont="1" applyFill="1" applyBorder="1" applyAlignment="1" applyProtection="1">
      <alignment vertical="top" wrapText="1"/>
      <protection locked="0"/>
    </xf>
    <xf numFmtId="4" fontId="5" fillId="13" borderId="13" xfId="0" applyNumberFormat="1" applyFont="1" applyFill="1" applyBorder="1" applyAlignment="1" applyProtection="1">
      <alignment vertical="top" wrapText="1"/>
      <protection locked="0"/>
    </xf>
    <xf numFmtId="4" fontId="5" fillId="13" borderId="12" xfId="0" applyNumberFormat="1" applyFont="1" applyFill="1" applyBorder="1" applyAlignment="1" applyProtection="1">
      <alignment vertical="top" wrapText="1"/>
      <protection locked="0"/>
    </xf>
    <xf numFmtId="0" fontId="21" fillId="0" borderId="4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center" vertical="center" wrapText="1"/>
    </xf>
    <xf numFmtId="164" fontId="21" fillId="0" borderId="4" xfId="0" applyNumberFormat="1" applyFont="1" applyBorder="1" applyAlignment="1">
      <alignment horizontal="right" vertical="center" wrapText="1"/>
    </xf>
    <xf numFmtId="4" fontId="21" fillId="0" borderId="5" xfId="0" applyNumberFormat="1" applyFont="1" applyBorder="1" applyAlignment="1" applyProtection="1">
      <alignment horizontal="right" vertical="center" wrapText="1"/>
      <protection locked="0"/>
    </xf>
    <xf numFmtId="4" fontId="21" fillId="5" borderId="1" xfId="0" applyNumberFormat="1" applyFont="1" applyFill="1" applyBorder="1" applyAlignment="1">
      <alignment horizontal="right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right" vertical="center" wrapText="1"/>
    </xf>
    <xf numFmtId="0" fontId="22" fillId="6" borderId="1" xfId="0" applyFont="1" applyFill="1" applyBorder="1" applyAlignment="1">
      <alignment horizontal="right" vertical="center" wrapText="1"/>
    </xf>
    <xf numFmtId="0" fontId="22" fillId="6" borderId="1" xfId="0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right" vertical="center" wrapText="1"/>
    </xf>
    <xf numFmtId="0" fontId="18" fillId="6" borderId="1" xfId="0" applyFont="1" applyFill="1" applyBorder="1" applyAlignment="1">
      <alignment horizontal="right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right" vertical="center" wrapText="1"/>
    </xf>
    <xf numFmtId="0" fontId="12" fillId="5" borderId="1" xfId="0" applyFont="1" applyFill="1" applyBorder="1" applyAlignment="1">
      <alignment horizontal="right" vertical="center" wrapText="1"/>
    </xf>
    <xf numFmtId="0" fontId="12" fillId="5" borderId="1" xfId="0" applyFont="1" applyFill="1" applyBorder="1" applyAlignment="1">
      <alignment horizontal="left" vertical="center" wrapText="1"/>
    </xf>
    <xf numFmtId="4" fontId="21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9" fillId="3" borderId="1" xfId="0" applyFont="1" applyFill="1" applyBorder="1" applyAlignment="1">
      <alignment horizontal="right" vertical="center" wrapText="1"/>
    </xf>
    <xf numFmtId="4" fontId="18" fillId="3" borderId="10" xfId="0" applyNumberFormat="1" applyFont="1" applyFill="1" applyBorder="1" applyAlignment="1" applyProtection="1">
      <alignment horizontal="right" vertical="center" wrapText="1"/>
      <protection locked="0"/>
    </xf>
    <xf numFmtId="4" fontId="18" fillId="3" borderId="10" xfId="0" applyNumberFormat="1" applyFont="1" applyFill="1" applyBorder="1" applyAlignment="1">
      <alignment horizontal="right" vertical="center" wrapText="1"/>
    </xf>
    <xf numFmtId="0" fontId="12" fillId="18" borderId="1" xfId="0" applyFont="1" applyFill="1" applyBorder="1" applyAlignment="1">
      <alignment horizontal="left" vertical="center" wrapText="1"/>
    </xf>
    <xf numFmtId="4" fontId="12" fillId="18" borderId="10" xfId="0" applyNumberFormat="1" applyFont="1" applyFill="1" applyBorder="1" applyAlignment="1" applyProtection="1">
      <alignment horizontal="left" vertical="center" wrapText="1"/>
      <protection locked="0"/>
    </xf>
    <xf numFmtId="4" fontId="9" fillId="18" borderId="10" xfId="0" applyNumberFormat="1" applyFont="1" applyFill="1" applyBorder="1" applyAlignment="1">
      <alignment horizontal="right" vertical="center" wrapText="1"/>
    </xf>
    <xf numFmtId="0" fontId="12" fillId="16" borderId="1" xfId="0" applyFont="1" applyFill="1" applyBorder="1" applyAlignment="1">
      <alignment horizontal="left" vertical="center" wrapText="1"/>
    </xf>
    <xf numFmtId="4" fontId="12" fillId="16" borderId="10" xfId="0" applyNumberFormat="1" applyFont="1" applyFill="1" applyBorder="1" applyAlignment="1" applyProtection="1">
      <alignment horizontal="left" vertical="center" wrapText="1"/>
      <protection locked="0"/>
    </xf>
    <xf numFmtId="4" fontId="12" fillId="16" borderId="10" xfId="0" applyNumberFormat="1" applyFont="1" applyFill="1" applyBorder="1" applyAlignment="1">
      <alignment horizontal="left" vertical="center" wrapText="1"/>
    </xf>
    <xf numFmtId="164" fontId="21" fillId="5" borderId="1" xfId="0" applyNumberFormat="1" applyFont="1" applyFill="1" applyBorder="1" applyAlignment="1">
      <alignment horizontal="right" vertical="center" wrapText="1"/>
    </xf>
    <xf numFmtId="0" fontId="22" fillId="10" borderId="4" xfId="0" applyFont="1" applyFill="1" applyBorder="1" applyAlignment="1">
      <alignment horizontal="left" vertical="center" wrapText="1"/>
    </xf>
    <xf numFmtId="0" fontId="21" fillId="8" borderId="4" xfId="0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168"/>
  <sheetViews>
    <sheetView tabSelected="1" view="pageBreakPreview" topLeftCell="A848" zoomScaleNormal="100" zoomScaleSheetLayoutView="100" workbookViewId="0">
      <selection activeCell="F852" sqref="F852"/>
    </sheetView>
  </sheetViews>
  <sheetFormatPr defaultColWidth="11.42578125" defaultRowHeight="12.75" customHeight="1" x14ac:dyDescent="0.2"/>
  <cols>
    <col min="1" max="1" width="4.28515625" style="11" customWidth="1"/>
    <col min="2" max="2" width="5" style="11" customWidth="1"/>
    <col min="3" max="3" width="8.5703125" style="11" customWidth="1"/>
    <col min="4" max="4" width="44.28515625" style="11" customWidth="1"/>
    <col min="5" max="5" width="5" style="11" customWidth="1"/>
    <col min="6" max="6" width="9.28515625" style="93" customWidth="1"/>
    <col min="7" max="7" width="10.28515625" style="61" customWidth="1"/>
    <col min="8" max="8" width="17.42578125" style="61" customWidth="1"/>
    <col min="9" max="16384" width="11.42578125" style="11"/>
  </cols>
  <sheetData>
    <row r="2" spans="1:8" ht="12.75" customHeight="1" x14ac:dyDescent="0.2">
      <c r="A2" s="1"/>
      <c r="B2" s="153"/>
      <c r="C2" s="153"/>
      <c r="D2" s="153"/>
      <c r="E2" s="153"/>
      <c r="F2" s="153"/>
      <c r="G2" s="153"/>
      <c r="H2" s="153"/>
    </row>
    <row r="3" spans="1:8" ht="22.5" customHeight="1" x14ac:dyDescent="0.2">
      <c r="A3" s="1"/>
      <c r="B3" s="154" t="s">
        <v>1603</v>
      </c>
      <c r="C3" s="155"/>
      <c r="D3" s="155"/>
      <c r="E3" s="155"/>
      <c r="F3" s="155"/>
      <c r="G3" s="155"/>
      <c r="H3" s="155"/>
    </row>
    <row r="4" spans="1:8" ht="53.65" customHeight="1" x14ac:dyDescent="0.2">
      <c r="A4" s="1"/>
      <c r="B4" s="156" t="s">
        <v>1602</v>
      </c>
      <c r="C4" s="156"/>
      <c r="D4" s="156"/>
      <c r="E4" s="156"/>
      <c r="F4" s="156"/>
      <c r="G4" s="156"/>
      <c r="H4" s="156"/>
    </row>
    <row r="5" spans="1:8" ht="40.35" customHeight="1" x14ac:dyDescent="0.2">
      <c r="A5" s="2"/>
      <c r="B5" s="38" t="s">
        <v>0</v>
      </c>
      <c r="C5" s="38" t="s">
        <v>1</v>
      </c>
      <c r="D5" s="38" t="s">
        <v>2</v>
      </c>
      <c r="E5" s="38" t="s">
        <v>3</v>
      </c>
      <c r="F5" s="71" t="s">
        <v>4</v>
      </c>
      <c r="G5" s="94" t="s">
        <v>1609</v>
      </c>
      <c r="H5" s="62" t="s">
        <v>5</v>
      </c>
    </row>
    <row r="6" spans="1:8" ht="12.75" customHeight="1" x14ac:dyDescent="0.2">
      <c r="A6" s="2"/>
      <c r="B6" s="3" t="s">
        <v>6</v>
      </c>
      <c r="C6" s="3" t="s">
        <v>7</v>
      </c>
      <c r="D6" s="3" t="s">
        <v>8</v>
      </c>
      <c r="E6" s="3" t="s">
        <v>9</v>
      </c>
      <c r="F6" s="72" t="s">
        <v>10</v>
      </c>
      <c r="G6" s="95" t="s">
        <v>11</v>
      </c>
      <c r="H6" s="44" t="s">
        <v>12</v>
      </c>
    </row>
    <row r="7" spans="1:8" ht="35.65" customHeight="1" x14ac:dyDescent="0.2">
      <c r="A7" s="2"/>
      <c r="B7" s="25"/>
      <c r="C7" s="25"/>
      <c r="D7" s="26" t="s">
        <v>1601</v>
      </c>
      <c r="E7" s="25"/>
      <c r="F7" s="73"/>
      <c r="G7" s="96"/>
      <c r="H7" s="45"/>
    </row>
    <row r="8" spans="1:8" x14ac:dyDescent="0.2">
      <c r="A8" s="2"/>
      <c r="B8" s="4"/>
      <c r="C8" s="4"/>
      <c r="D8" s="5" t="s">
        <v>13</v>
      </c>
      <c r="E8" s="4"/>
      <c r="F8" s="74"/>
      <c r="G8" s="97"/>
      <c r="H8" s="46"/>
    </row>
    <row r="9" spans="1:8" ht="22.5" x14ac:dyDescent="0.2">
      <c r="A9" s="2"/>
      <c r="B9" s="7" t="s">
        <v>6</v>
      </c>
      <c r="C9" s="7" t="s">
        <v>14</v>
      </c>
      <c r="D9" s="8" t="s">
        <v>15</v>
      </c>
      <c r="E9" s="7" t="s">
        <v>16</v>
      </c>
      <c r="F9" s="75">
        <v>5.1479999999999997</v>
      </c>
      <c r="G9" s="98"/>
      <c r="H9" s="47">
        <f>F9*G9</f>
        <v>0</v>
      </c>
    </row>
    <row r="10" spans="1:8" ht="45" x14ac:dyDescent="0.2">
      <c r="A10" s="2"/>
      <c r="B10" s="7" t="s">
        <v>7</v>
      </c>
      <c r="C10" s="7" t="s">
        <v>17</v>
      </c>
      <c r="D10" s="8" t="s">
        <v>18</v>
      </c>
      <c r="E10" s="7" t="s">
        <v>16</v>
      </c>
      <c r="F10" s="75">
        <v>5.1479999999999997</v>
      </c>
      <c r="G10" s="98"/>
      <c r="H10" s="47">
        <f t="shared" ref="H10:H12" si="0">F10*G10</f>
        <v>0</v>
      </c>
    </row>
    <row r="11" spans="1:8" ht="45" x14ac:dyDescent="0.2">
      <c r="A11" s="2"/>
      <c r="B11" s="7" t="s">
        <v>8</v>
      </c>
      <c r="C11" s="7" t="s">
        <v>19</v>
      </c>
      <c r="D11" s="8" t="s">
        <v>20</v>
      </c>
      <c r="E11" s="7" t="s">
        <v>16</v>
      </c>
      <c r="F11" s="75">
        <v>5.1479999999999997</v>
      </c>
      <c r="G11" s="98"/>
      <c r="H11" s="47">
        <f t="shared" si="0"/>
        <v>0</v>
      </c>
    </row>
    <row r="12" spans="1:8" ht="33.75" x14ac:dyDescent="0.2">
      <c r="A12" s="2"/>
      <c r="B12" s="7" t="s">
        <v>9</v>
      </c>
      <c r="C12" s="7" t="s">
        <v>21</v>
      </c>
      <c r="D12" s="8" t="s">
        <v>22</v>
      </c>
      <c r="E12" s="7" t="s">
        <v>16</v>
      </c>
      <c r="F12" s="75">
        <v>5.1479999999999997</v>
      </c>
      <c r="G12" s="98"/>
      <c r="H12" s="47">
        <f t="shared" si="0"/>
        <v>0</v>
      </c>
    </row>
    <row r="13" spans="1:8" x14ac:dyDescent="0.2">
      <c r="A13" s="2"/>
      <c r="B13" s="9"/>
      <c r="C13" s="9"/>
      <c r="D13" s="9" t="s">
        <v>23</v>
      </c>
      <c r="E13" s="9"/>
      <c r="F13" s="66">
        <f>SUM(H9:H12)</f>
        <v>0</v>
      </c>
      <c r="G13" s="99"/>
      <c r="H13" s="48"/>
    </row>
    <row r="14" spans="1:8" x14ac:dyDescent="0.2">
      <c r="A14" s="2"/>
      <c r="B14" s="6"/>
      <c r="C14" s="6"/>
      <c r="D14" s="5" t="s">
        <v>24</v>
      </c>
      <c r="E14" s="4"/>
      <c r="F14" s="74"/>
      <c r="G14" s="97"/>
      <c r="H14" s="46"/>
    </row>
    <row r="15" spans="1:8" ht="22.5" x14ac:dyDescent="0.2">
      <c r="A15" s="2"/>
      <c r="B15" s="7" t="s">
        <v>10</v>
      </c>
      <c r="C15" s="7" t="s">
        <v>25</v>
      </c>
      <c r="D15" s="8" t="s">
        <v>26</v>
      </c>
      <c r="E15" s="7" t="s">
        <v>27</v>
      </c>
      <c r="F15" s="75">
        <v>172.8</v>
      </c>
      <c r="G15" s="98"/>
      <c r="H15" s="47">
        <f t="shared" ref="H15:H24" si="1">F15*G15</f>
        <v>0</v>
      </c>
    </row>
    <row r="16" spans="1:8" ht="22.5" x14ac:dyDescent="0.2">
      <c r="A16" s="2"/>
      <c r="B16" s="7" t="s">
        <v>11</v>
      </c>
      <c r="C16" s="7" t="s">
        <v>28</v>
      </c>
      <c r="D16" s="8" t="s">
        <v>29</v>
      </c>
      <c r="E16" s="7" t="s">
        <v>30</v>
      </c>
      <c r="F16" s="75">
        <v>162.80000000000001</v>
      </c>
      <c r="G16" s="98"/>
      <c r="H16" s="47">
        <f t="shared" si="1"/>
        <v>0</v>
      </c>
    </row>
    <row r="17" spans="1:8" ht="22.5" x14ac:dyDescent="0.2">
      <c r="A17" s="2"/>
      <c r="B17" s="7">
        <v>7</v>
      </c>
      <c r="C17" s="7" t="s">
        <v>33</v>
      </c>
      <c r="D17" s="8" t="s">
        <v>34</v>
      </c>
      <c r="E17" s="7" t="s">
        <v>16</v>
      </c>
      <c r="F17" s="75">
        <v>1.5980000000000001</v>
      </c>
      <c r="G17" s="98"/>
      <c r="H17" s="47">
        <f t="shared" si="1"/>
        <v>0</v>
      </c>
    </row>
    <row r="18" spans="1:8" ht="22.5" x14ac:dyDescent="0.2">
      <c r="A18" s="2"/>
      <c r="B18" s="7">
        <v>8</v>
      </c>
      <c r="C18" s="7" t="s">
        <v>14</v>
      </c>
      <c r="D18" s="8" t="s">
        <v>15</v>
      </c>
      <c r="E18" s="7" t="s">
        <v>16</v>
      </c>
      <c r="F18" s="75">
        <v>239.44</v>
      </c>
      <c r="G18" s="98"/>
      <c r="H18" s="47">
        <f t="shared" si="1"/>
        <v>0</v>
      </c>
    </row>
    <row r="19" spans="1:8" ht="22.5" x14ac:dyDescent="0.2">
      <c r="A19" s="2"/>
      <c r="B19" s="7">
        <v>9</v>
      </c>
      <c r="C19" s="7" t="s">
        <v>37</v>
      </c>
      <c r="D19" s="8" t="s">
        <v>38</v>
      </c>
      <c r="E19" s="7" t="s">
        <v>16</v>
      </c>
      <c r="F19" s="75">
        <v>124.27800000000001</v>
      </c>
      <c r="G19" s="98"/>
      <c r="H19" s="47">
        <f t="shared" si="1"/>
        <v>0</v>
      </c>
    </row>
    <row r="20" spans="1:8" ht="22.5" x14ac:dyDescent="0.2">
      <c r="A20" s="2"/>
      <c r="B20" s="7">
        <v>10</v>
      </c>
      <c r="C20" s="7" t="s">
        <v>40</v>
      </c>
      <c r="D20" s="8" t="s">
        <v>41</v>
      </c>
      <c r="E20" s="7" t="s">
        <v>42</v>
      </c>
      <c r="F20" s="75">
        <v>8.27</v>
      </c>
      <c r="G20" s="98"/>
      <c r="H20" s="47">
        <f t="shared" si="1"/>
        <v>0</v>
      </c>
    </row>
    <row r="21" spans="1:8" ht="33.75" x14ac:dyDescent="0.2">
      <c r="A21" s="2"/>
      <c r="B21" s="7">
        <v>11</v>
      </c>
      <c r="C21" s="7" t="s">
        <v>44</v>
      </c>
      <c r="D21" s="8" t="s">
        <v>45</v>
      </c>
      <c r="E21" s="7" t="s">
        <v>42</v>
      </c>
      <c r="F21" s="75">
        <v>8.27</v>
      </c>
      <c r="G21" s="98"/>
      <c r="H21" s="47">
        <f t="shared" si="1"/>
        <v>0</v>
      </c>
    </row>
    <row r="22" spans="1:8" ht="45" x14ac:dyDescent="0.2">
      <c r="A22" s="2"/>
      <c r="B22" s="7">
        <v>12</v>
      </c>
      <c r="C22" s="7" t="s">
        <v>17</v>
      </c>
      <c r="D22" s="8" t="s">
        <v>18</v>
      </c>
      <c r="E22" s="7" t="s">
        <v>16</v>
      </c>
      <c r="F22" s="75">
        <v>365.31599999999997</v>
      </c>
      <c r="G22" s="98"/>
      <c r="H22" s="47">
        <f t="shared" si="1"/>
        <v>0</v>
      </c>
    </row>
    <row r="23" spans="1:8" ht="45" x14ac:dyDescent="0.2">
      <c r="A23" s="2"/>
      <c r="B23" s="7">
        <v>13</v>
      </c>
      <c r="C23" s="7" t="s">
        <v>19</v>
      </c>
      <c r="D23" s="8" t="s">
        <v>20</v>
      </c>
      <c r="E23" s="7" t="s">
        <v>16</v>
      </c>
      <c r="F23" s="75">
        <v>365.31599999999997</v>
      </c>
      <c r="G23" s="98"/>
      <c r="H23" s="47">
        <f t="shared" si="1"/>
        <v>0</v>
      </c>
    </row>
    <row r="24" spans="1:8" ht="33.75" x14ac:dyDescent="0.2">
      <c r="A24" s="2"/>
      <c r="B24" s="7">
        <v>14</v>
      </c>
      <c r="C24" s="7" t="s">
        <v>21</v>
      </c>
      <c r="D24" s="8" t="s">
        <v>22</v>
      </c>
      <c r="E24" s="7" t="s">
        <v>16</v>
      </c>
      <c r="F24" s="75">
        <v>365.31599999999997</v>
      </c>
      <c r="G24" s="98"/>
      <c r="H24" s="47">
        <f t="shared" si="1"/>
        <v>0</v>
      </c>
    </row>
    <row r="25" spans="1:8" x14ac:dyDescent="0.2">
      <c r="A25" s="2"/>
      <c r="B25" s="9"/>
      <c r="C25" s="9"/>
      <c r="D25" s="9" t="s">
        <v>49</v>
      </c>
      <c r="E25" s="9"/>
      <c r="F25" s="66">
        <f>SUM(H15:H24)</f>
        <v>0</v>
      </c>
      <c r="G25" s="99"/>
      <c r="H25" s="48"/>
    </row>
    <row r="26" spans="1:8" x14ac:dyDescent="0.2">
      <c r="A26" s="2"/>
      <c r="B26" s="6"/>
      <c r="C26" s="6"/>
      <c r="D26" s="5" t="s">
        <v>50</v>
      </c>
      <c r="E26" s="4"/>
      <c r="F26" s="74"/>
      <c r="G26" s="97"/>
      <c r="H26" s="46"/>
    </row>
    <row r="27" spans="1:8" ht="22.5" x14ac:dyDescent="0.2">
      <c r="A27" s="2"/>
      <c r="B27" s="7">
        <v>15</v>
      </c>
      <c r="C27" s="7" t="s">
        <v>25</v>
      </c>
      <c r="D27" s="8" t="s">
        <v>26</v>
      </c>
      <c r="E27" s="7" t="s">
        <v>27</v>
      </c>
      <c r="F27" s="75">
        <v>160</v>
      </c>
      <c r="G27" s="98"/>
      <c r="H27" s="47">
        <f t="shared" ref="H27:H36" si="2">F27*G27</f>
        <v>0</v>
      </c>
    </row>
    <row r="28" spans="1:8" ht="37.5" customHeight="1" x14ac:dyDescent="0.2">
      <c r="A28" s="2"/>
      <c r="B28" s="7">
        <v>16</v>
      </c>
      <c r="C28" s="7" t="s">
        <v>28</v>
      </c>
      <c r="D28" s="8" t="s">
        <v>29</v>
      </c>
      <c r="E28" s="7" t="s">
        <v>30</v>
      </c>
      <c r="F28" s="75">
        <v>486</v>
      </c>
      <c r="G28" s="98"/>
      <c r="H28" s="47">
        <f t="shared" si="2"/>
        <v>0</v>
      </c>
    </row>
    <row r="29" spans="1:8" ht="22.5" x14ac:dyDescent="0.2">
      <c r="A29" s="2"/>
      <c r="B29" s="7">
        <v>17</v>
      </c>
      <c r="C29" s="7" t="s">
        <v>33</v>
      </c>
      <c r="D29" s="8" t="s">
        <v>34</v>
      </c>
      <c r="E29" s="7" t="s">
        <v>16</v>
      </c>
      <c r="F29" s="75">
        <v>21.3</v>
      </c>
      <c r="G29" s="98"/>
      <c r="H29" s="47">
        <f t="shared" si="2"/>
        <v>0</v>
      </c>
    </row>
    <row r="30" spans="1:8" ht="22.5" x14ac:dyDescent="0.2">
      <c r="A30" s="2"/>
      <c r="B30" s="7">
        <v>18</v>
      </c>
      <c r="C30" s="7" t="s">
        <v>14</v>
      </c>
      <c r="D30" s="8" t="s">
        <v>15</v>
      </c>
      <c r="E30" s="7" t="s">
        <v>16</v>
      </c>
      <c r="F30" s="75">
        <v>289.35000000000002</v>
      </c>
      <c r="G30" s="98"/>
      <c r="H30" s="47">
        <f t="shared" si="2"/>
        <v>0</v>
      </c>
    </row>
    <row r="31" spans="1:8" ht="35.25" customHeight="1" x14ac:dyDescent="0.2">
      <c r="A31" s="2"/>
      <c r="B31" s="7">
        <v>19</v>
      </c>
      <c r="C31" s="7" t="s">
        <v>37</v>
      </c>
      <c r="D31" s="8" t="s">
        <v>38</v>
      </c>
      <c r="E31" s="7" t="s">
        <v>16</v>
      </c>
      <c r="F31" s="75">
        <v>200.1</v>
      </c>
      <c r="G31" s="98"/>
      <c r="H31" s="47">
        <f t="shared" si="2"/>
        <v>0</v>
      </c>
    </row>
    <row r="32" spans="1:8" ht="33" customHeight="1" x14ac:dyDescent="0.2">
      <c r="A32" s="2"/>
      <c r="B32" s="7">
        <v>20</v>
      </c>
      <c r="C32" s="7" t="s">
        <v>40</v>
      </c>
      <c r="D32" s="8" t="s">
        <v>41</v>
      </c>
      <c r="E32" s="7" t="s">
        <v>42</v>
      </c>
      <c r="F32" s="75">
        <v>6.1159999999999997</v>
      </c>
      <c r="G32" s="98"/>
      <c r="H32" s="47">
        <f t="shared" si="2"/>
        <v>0</v>
      </c>
    </row>
    <row r="33" spans="1:8" ht="44.25" customHeight="1" x14ac:dyDescent="0.2">
      <c r="A33" s="2"/>
      <c r="B33" s="7">
        <v>21</v>
      </c>
      <c r="C33" s="7" t="s">
        <v>44</v>
      </c>
      <c r="D33" s="8" t="s">
        <v>45</v>
      </c>
      <c r="E33" s="7" t="s">
        <v>42</v>
      </c>
      <c r="F33" s="75">
        <v>6.1159999999999997</v>
      </c>
      <c r="G33" s="98"/>
      <c r="H33" s="47">
        <f t="shared" si="2"/>
        <v>0</v>
      </c>
    </row>
    <row r="34" spans="1:8" ht="45" x14ac:dyDescent="0.2">
      <c r="A34" s="2"/>
      <c r="B34" s="7">
        <v>22</v>
      </c>
      <c r="C34" s="7" t="s">
        <v>17</v>
      </c>
      <c r="D34" s="8" t="s">
        <v>18</v>
      </c>
      <c r="E34" s="7" t="s">
        <v>16</v>
      </c>
      <c r="F34" s="75">
        <v>510.75</v>
      </c>
      <c r="G34" s="98"/>
      <c r="H34" s="47">
        <f t="shared" si="2"/>
        <v>0</v>
      </c>
    </row>
    <row r="35" spans="1:8" ht="45" x14ac:dyDescent="0.2">
      <c r="A35" s="2"/>
      <c r="B35" s="7">
        <v>23</v>
      </c>
      <c r="C35" s="7" t="s">
        <v>19</v>
      </c>
      <c r="D35" s="8" t="s">
        <v>20</v>
      </c>
      <c r="E35" s="7" t="s">
        <v>16</v>
      </c>
      <c r="F35" s="75">
        <v>510.75</v>
      </c>
      <c r="G35" s="98"/>
      <c r="H35" s="47">
        <f t="shared" si="2"/>
        <v>0</v>
      </c>
    </row>
    <row r="36" spans="1:8" ht="33.75" x14ac:dyDescent="0.2">
      <c r="A36" s="2"/>
      <c r="B36" s="7">
        <v>24</v>
      </c>
      <c r="C36" s="7" t="s">
        <v>21</v>
      </c>
      <c r="D36" s="8" t="s">
        <v>22</v>
      </c>
      <c r="E36" s="7" t="s">
        <v>16</v>
      </c>
      <c r="F36" s="75">
        <v>510.75</v>
      </c>
      <c r="G36" s="98"/>
      <c r="H36" s="47">
        <f t="shared" si="2"/>
        <v>0</v>
      </c>
    </row>
    <row r="37" spans="1:8" x14ac:dyDescent="0.2">
      <c r="A37" s="2"/>
      <c r="B37" s="9"/>
      <c r="C37" s="9"/>
      <c r="D37" s="9" t="s">
        <v>61</v>
      </c>
      <c r="E37" s="9"/>
      <c r="F37" s="66">
        <f>SUM(H27:H36)</f>
        <v>0</v>
      </c>
      <c r="G37" s="99"/>
      <c r="H37" s="48"/>
    </row>
    <row r="38" spans="1:8" ht="22.5" x14ac:dyDescent="0.2">
      <c r="A38" s="2"/>
      <c r="B38" s="6"/>
      <c r="C38" s="6"/>
      <c r="D38" s="5" t="s">
        <v>62</v>
      </c>
      <c r="E38" s="4"/>
      <c r="F38" s="74"/>
      <c r="G38" s="97"/>
      <c r="H38" s="46"/>
    </row>
    <row r="39" spans="1:8" ht="33.75" x14ac:dyDescent="0.2">
      <c r="A39" s="2"/>
      <c r="B39" s="129">
        <v>25</v>
      </c>
      <c r="C39" s="129" t="s">
        <v>1721</v>
      </c>
      <c r="D39" s="130" t="s">
        <v>1722</v>
      </c>
      <c r="E39" s="129" t="s">
        <v>16</v>
      </c>
      <c r="F39" s="150">
        <v>400</v>
      </c>
      <c r="G39" s="140"/>
      <c r="H39" s="122">
        <f t="shared" ref="H39" si="3">F39*G39</f>
        <v>0</v>
      </c>
    </row>
    <row r="40" spans="1:8" ht="22.5" x14ac:dyDescent="0.2">
      <c r="A40" s="2"/>
      <c r="B40" s="7" t="s">
        <v>63</v>
      </c>
      <c r="C40" s="7" t="s">
        <v>25</v>
      </c>
      <c r="D40" s="8" t="s">
        <v>26</v>
      </c>
      <c r="E40" s="7" t="s">
        <v>27</v>
      </c>
      <c r="F40" s="75">
        <v>8.5</v>
      </c>
      <c r="G40" s="98"/>
      <c r="H40" s="47">
        <f t="shared" ref="H40:H46" si="4">F40*G40</f>
        <v>0</v>
      </c>
    </row>
    <row r="41" spans="1:8" ht="33.75" x14ac:dyDescent="0.2">
      <c r="A41" s="2"/>
      <c r="B41" s="7" t="s">
        <v>64</v>
      </c>
      <c r="C41" s="7" t="s">
        <v>65</v>
      </c>
      <c r="D41" s="8" t="s">
        <v>66</v>
      </c>
      <c r="E41" s="7" t="s">
        <v>16</v>
      </c>
      <c r="F41" s="75">
        <v>291.27999999999997</v>
      </c>
      <c r="G41" s="98"/>
      <c r="H41" s="47">
        <f t="shared" si="4"/>
        <v>0</v>
      </c>
    </row>
    <row r="42" spans="1:8" ht="22.5" x14ac:dyDescent="0.2">
      <c r="A42" s="2"/>
      <c r="B42" s="7" t="s">
        <v>67</v>
      </c>
      <c r="C42" s="7" t="s">
        <v>40</v>
      </c>
      <c r="D42" s="8" t="s">
        <v>41</v>
      </c>
      <c r="E42" s="7" t="s">
        <v>42</v>
      </c>
      <c r="F42" s="75">
        <v>8.5000000000000006E-2</v>
      </c>
      <c r="G42" s="98"/>
      <c r="H42" s="47">
        <f t="shared" si="4"/>
        <v>0</v>
      </c>
    </row>
    <row r="43" spans="1:8" ht="33.75" x14ac:dyDescent="0.2">
      <c r="A43" s="2"/>
      <c r="B43" s="7" t="s">
        <v>68</v>
      </c>
      <c r="C43" s="7" t="s">
        <v>44</v>
      </c>
      <c r="D43" s="8" t="s">
        <v>45</v>
      </c>
      <c r="E43" s="7" t="s">
        <v>42</v>
      </c>
      <c r="F43" s="75">
        <v>8.5000000000000006E-2</v>
      </c>
      <c r="G43" s="98"/>
      <c r="H43" s="47">
        <f t="shared" si="4"/>
        <v>0</v>
      </c>
    </row>
    <row r="44" spans="1:8" ht="45" x14ac:dyDescent="0.2">
      <c r="A44" s="2"/>
      <c r="B44" s="7" t="s">
        <v>69</v>
      </c>
      <c r="C44" s="7" t="s">
        <v>17</v>
      </c>
      <c r="D44" s="8" t="s">
        <v>18</v>
      </c>
      <c r="E44" s="7" t="s">
        <v>16</v>
      </c>
      <c r="F44" s="75">
        <v>291.27999999999997</v>
      </c>
      <c r="G44" s="98"/>
      <c r="H44" s="47">
        <f t="shared" si="4"/>
        <v>0</v>
      </c>
    </row>
    <row r="45" spans="1:8" ht="45" x14ac:dyDescent="0.2">
      <c r="A45" s="2"/>
      <c r="B45" s="7" t="s">
        <v>70</v>
      </c>
      <c r="C45" s="7" t="s">
        <v>19</v>
      </c>
      <c r="D45" s="8" t="s">
        <v>20</v>
      </c>
      <c r="E45" s="7" t="s">
        <v>16</v>
      </c>
      <c r="F45" s="75">
        <v>291.27999999999997</v>
      </c>
      <c r="G45" s="98"/>
      <c r="H45" s="47">
        <f t="shared" si="4"/>
        <v>0</v>
      </c>
    </row>
    <row r="46" spans="1:8" ht="33.75" x14ac:dyDescent="0.2">
      <c r="A46" s="2"/>
      <c r="B46" s="7" t="s">
        <v>71</v>
      </c>
      <c r="C46" s="7" t="s">
        <v>21</v>
      </c>
      <c r="D46" s="8" t="s">
        <v>22</v>
      </c>
      <c r="E46" s="7" t="s">
        <v>16</v>
      </c>
      <c r="F46" s="75">
        <v>291.27999999999997</v>
      </c>
      <c r="G46" s="98"/>
      <c r="H46" s="47">
        <f t="shared" si="4"/>
        <v>0</v>
      </c>
    </row>
    <row r="47" spans="1:8" x14ac:dyDescent="0.2">
      <c r="A47" s="2"/>
      <c r="B47" s="9"/>
      <c r="C47" s="9"/>
      <c r="D47" s="9" t="s">
        <v>72</v>
      </c>
      <c r="E47" s="9"/>
      <c r="F47" s="66">
        <f>SUM(H39:H46)</f>
        <v>0</v>
      </c>
      <c r="G47" s="99"/>
      <c r="H47" s="48"/>
    </row>
    <row r="48" spans="1:8" x14ac:dyDescent="0.2">
      <c r="A48" s="2"/>
      <c r="B48" s="6"/>
      <c r="C48" s="6"/>
      <c r="D48" s="5" t="s">
        <v>73</v>
      </c>
      <c r="E48" s="4"/>
      <c r="F48" s="74"/>
      <c r="G48" s="97"/>
      <c r="H48" s="46"/>
    </row>
    <row r="49" spans="1:8" ht="22.5" x14ac:dyDescent="0.2">
      <c r="A49" s="2"/>
      <c r="B49" s="7" t="s">
        <v>74</v>
      </c>
      <c r="C49" s="7" t="s">
        <v>25</v>
      </c>
      <c r="D49" s="8" t="s">
        <v>26</v>
      </c>
      <c r="E49" s="7" t="s">
        <v>27</v>
      </c>
      <c r="F49" s="75">
        <v>18.399999999999999</v>
      </c>
      <c r="G49" s="98"/>
      <c r="H49" s="47">
        <f t="shared" ref="H49:H55" si="5">F49*G49</f>
        <v>0</v>
      </c>
    </row>
    <row r="50" spans="1:8" ht="22.5" x14ac:dyDescent="0.2">
      <c r="A50" s="2"/>
      <c r="B50" s="7" t="s">
        <v>75</v>
      </c>
      <c r="C50" s="7" t="s">
        <v>14</v>
      </c>
      <c r="D50" s="8" t="s">
        <v>15</v>
      </c>
      <c r="E50" s="7" t="s">
        <v>16</v>
      </c>
      <c r="F50" s="75">
        <v>5.64</v>
      </c>
      <c r="G50" s="98"/>
      <c r="H50" s="47">
        <f t="shared" si="5"/>
        <v>0</v>
      </c>
    </row>
    <row r="51" spans="1:8" ht="22.5" x14ac:dyDescent="0.2">
      <c r="A51" s="2"/>
      <c r="B51" s="7" t="s">
        <v>76</v>
      </c>
      <c r="C51" s="7" t="s">
        <v>40</v>
      </c>
      <c r="D51" s="8" t="s">
        <v>41</v>
      </c>
      <c r="E51" s="7" t="s">
        <v>42</v>
      </c>
      <c r="F51" s="75">
        <v>0.184</v>
      </c>
      <c r="G51" s="98"/>
      <c r="H51" s="47">
        <f t="shared" si="5"/>
        <v>0</v>
      </c>
    </row>
    <row r="52" spans="1:8" ht="33.75" x14ac:dyDescent="0.2">
      <c r="A52" s="2"/>
      <c r="B52" s="7" t="s">
        <v>77</v>
      </c>
      <c r="C52" s="7" t="s">
        <v>44</v>
      </c>
      <c r="D52" s="8" t="s">
        <v>45</v>
      </c>
      <c r="E52" s="7" t="s">
        <v>42</v>
      </c>
      <c r="F52" s="75">
        <v>0.184</v>
      </c>
      <c r="G52" s="98"/>
      <c r="H52" s="47">
        <f t="shared" si="5"/>
        <v>0</v>
      </c>
    </row>
    <row r="53" spans="1:8" ht="45" x14ac:dyDescent="0.2">
      <c r="A53" s="2"/>
      <c r="B53" s="7" t="s">
        <v>78</v>
      </c>
      <c r="C53" s="7" t="s">
        <v>17</v>
      </c>
      <c r="D53" s="8" t="s">
        <v>18</v>
      </c>
      <c r="E53" s="7" t="s">
        <v>16</v>
      </c>
      <c r="F53" s="75">
        <v>5.64</v>
      </c>
      <c r="G53" s="98"/>
      <c r="H53" s="47">
        <f t="shared" si="5"/>
        <v>0</v>
      </c>
    </row>
    <row r="54" spans="1:8" ht="45" x14ac:dyDescent="0.2">
      <c r="A54" s="2"/>
      <c r="B54" s="7" t="s">
        <v>79</v>
      </c>
      <c r="C54" s="7" t="s">
        <v>19</v>
      </c>
      <c r="D54" s="8" t="s">
        <v>20</v>
      </c>
      <c r="E54" s="7" t="s">
        <v>16</v>
      </c>
      <c r="F54" s="75">
        <v>5.64</v>
      </c>
      <c r="G54" s="98"/>
      <c r="H54" s="47">
        <f t="shared" si="5"/>
        <v>0</v>
      </c>
    </row>
    <row r="55" spans="1:8" ht="33.75" x14ac:dyDescent="0.2">
      <c r="A55" s="2"/>
      <c r="B55" s="7" t="s">
        <v>80</v>
      </c>
      <c r="C55" s="7" t="s">
        <v>21</v>
      </c>
      <c r="D55" s="8" t="s">
        <v>22</v>
      </c>
      <c r="E55" s="7" t="s">
        <v>16</v>
      </c>
      <c r="F55" s="75">
        <v>5.64</v>
      </c>
      <c r="G55" s="98"/>
      <c r="H55" s="47">
        <f t="shared" si="5"/>
        <v>0</v>
      </c>
    </row>
    <row r="56" spans="1:8" x14ac:dyDescent="0.2">
      <c r="A56" s="2"/>
      <c r="B56" s="9"/>
      <c r="C56" s="9"/>
      <c r="D56" s="9" t="s">
        <v>81</v>
      </c>
      <c r="E56" s="9"/>
      <c r="F56" s="66">
        <f>SUM(H49:H55)</f>
        <v>0</v>
      </c>
      <c r="G56" s="99"/>
      <c r="H56" s="48"/>
    </row>
    <row r="57" spans="1:8" x14ac:dyDescent="0.2">
      <c r="A57" s="2"/>
      <c r="B57" s="6"/>
      <c r="C57" s="6"/>
      <c r="D57" s="5" t="s">
        <v>82</v>
      </c>
      <c r="E57" s="4"/>
      <c r="F57" s="74"/>
      <c r="G57" s="97"/>
      <c r="H57" s="46"/>
    </row>
    <row r="58" spans="1:8" ht="33.75" x14ac:dyDescent="0.2">
      <c r="A58" s="2"/>
      <c r="B58" s="7" t="s">
        <v>83</v>
      </c>
      <c r="C58" s="7" t="s">
        <v>84</v>
      </c>
      <c r="D58" s="8" t="s">
        <v>85</v>
      </c>
      <c r="E58" s="7" t="s">
        <v>86</v>
      </c>
      <c r="F58" s="75">
        <v>1</v>
      </c>
      <c r="G58" s="98"/>
      <c r="H58" s="47">
        <f t="shared" ref="H58:H72" si="6">F58*G58</f>
        <v>0</v>
      </c>
    </row>
    <row r="59" spans="1:8" ht="22.5" x14ac:dyDescent="0.2">
      <c r="A59" s="2"/>
      <c r="B59" s="7" t="s">
        <v>87</v>
      </c>
      <c r="C59" s="7" t="s">
        <v>88</v>
      </c>
      <c r="D59" s="8" t="s">
        <v>89</v>
      </c>
      <c r="E59" s="7" t="s">
        <v>27</v>
      </c>
      <c r="F59" s="75">
        <v>2.85</v>
      </c>
      <c r="G59" s="98"/>
      <c r="H59" s="47">
        <f t="shared" si="6"/>
        <v>0</v>
      </c>
    </row>
    <row r="60" spans="1:8" ht="22.5" x14ac:dyDescent="0.2">
      <c r="A60" s="2"/>
      <c r="B60" s="7" t="s">
        <v>90</v>
      </c>
      <c r="C60" s="7" t="s">
        <v>91</v>
      </c>
      <c r="D60" s="8" t="s">
        <v>92</v>
      </c>
      <c r="E60" s="7" t="s">
        <v>27</v>
      </c>
      <c r="F60" s="75">
        <v>3.83</v>
      </c>
      <c r="G60" s="98"/>
      <c r="H60" s="47">
        <f t="shared" si="6"/>
        <v>0</v>
      </c>
    </row>
    <row r="61" spans="1:8" ht="22.5" x14ac:dyDescent="0.2">
      <c r="A61" s="2"/>
      <c r="B61" s="7" t="s">
        <v>93</v>
      </c>
      <c r="C61" s="7" t="s">
        <v>94</v>
      </c>
      <c r="D61" s="8" t="s">
        <v>95</v>
      </c>
      <c r="E61" s="7" t="s">
        <v>30</v>
      </c>
      <c r="F61" s="75">
        <v>29.463000000000001</v>
      </c>
      <c r="G61" s="98"/>
      <c r="H61" s="47">
        <f t="shared" si="6"/>
        <v>0</v>
      </c>
    </row>
    <row r="62" spans="1:8" ht="33.75" x14ac:dyDescent="0.2">
      <c r="A62" s="2"/>
      <c r="B62" s="7" t="s">
        <v>96</v>
      </c>
      <c r="C62" s="7" t="s">
        <v>97</v>
      </c>
      <c r="D62" s="8" t="s">
        <v>98</v>
      </c>
      <c r="E62" s="7" t="s">
        <v>42</v>
      </c>
      <c r="F62" s="75">
        <v>1.571</v>
      </c>
      <c r="G62" s="98"/>
      <c r="H62" s="47">
        <f t="shared" si="6"/>
        <v>0</v>
      </c>
    </row>
    <row r="63" spans="1:8" ht="22.5" x14ac:dyDescent="0.2">
      <c r="A63" s="2"/>
      <c r="B63" s="7" t="s">
        <v>99</v>
      </c>
      <c r="C63" s="7" t="s">
        <v>100</v>
      </c>
      <c r="D63" s="8" t="s">
        <v>101</v>
      </c>
      <c r="E63" s="7" t="s">
        <v>30</v>
      </c>
      <c r="F63" s="75">
        <v>53.457999999999998</v>
      </c>
      <c r="G63" s="98"/>
      <c r="H63" s="47">
        <f t="shared" si="6"/>
        <v>0</v>
      </c>
    </row>
    <row r="64" spans="1:8" ht="22.5" x14ac:dyDescent="0.2">
      <c r="A64" s="2"/>
      <c r="B64" s="7" t="s">
        <v>102</v>
      </c>
      <c r="C64" s="7" t="s">
        <v>103</v>
      </c>
      <c r="D64" s="8" t="s">
        <v>104</v>
      </c>
      <c r="E64" s="7" t="s">
        <v>16</v>
      </c>
      <c r="F64" s="75">
        <v>2.302</v>
      </c>
      <c r="G64" s="98"/>
      <c r="H64" s="47">
        <f t="shared" si="6"/>
        <v>0</v>
      </c>
    </row>
    <row r="65" spans="1:8" ht="33.75" x14ac:dyDescent="0.2">
      <c r="A65" s="2"/>
      <c r="B65" s="7" t="s">
        <v>105</v>
      </c>
      <c r="C65" s="7" t="s">
        <v>65</v>
      </c>
      <c r="D65" s="8" t="s">
        <v>66</v>
      </c>
      <c r="E65" s="7" t="s">
        <v>16</v>
      </c>
      <c r="F65" s="75">
        <v>13.747</v>
      </c>
      <c r="G65" s="98"/>
      <c r="H65" s="47">
        <f t="shared" si="6"/>
        <v>0</v>
      </c>
    </row>
    <row r="66" spans="1:8" ht="30" customHeight="1" x14ac:dyDescent="0.2">
      <c r="A66" s="2"/>
      <c r="B66" s="7" t="s">
        <v>106</v>
      </c>
      <c r="C66" s="7" t="s">
        <v>40</v>
      </c>
      <c r="D66" s="8" t="s">
        <v>41</v>
      </c>
      <c r="E66" s="7" t="s">
        <v>42</v>
      </c>
      <c r="F66" s="75">
        <v>5.5709999999999997</v>
      </c>
      <c r="G66" s="98"/>
      <c r="H66" s="47">
        <f t="shared" si="6"/>
        <v>0</v>
      </c>
    </row>
    <row r="67" spans="1:8" ht="33.75" x14ac:dyDescent="0.2">
      <c r="A67" s="2"/>
      <c r="B67" s="7" t="s">
        <v>107</v>
      </c>
      <c r="C67" s="7" t="s">
        <v>44</v>
      </c>
      <c r="D67" s="8" t="s">
        <v>45</v>
      </c>
      <c r="E67" s="7" t="s">
        <v>42</v>
      </c>
      <c r="F67" s="75">
        <v>5.5709999999999997</v>
      </c>
      <c r="G67" s="98"/>
      <c r="H67" s="47">
        <f t="shared" si="6"/>
        <v>0</v>
      </c>
    </row>
    <row r="68" spans="1:8" ht="45" x14ac:dyDescent="0.2">
      <c r="A68" s="2"/>
      <c r="B68" s="7" t="s">
        <v>108</v>
      </c>
      <c r="C68" s="7" t="s">
        <v>17</v>
      </c>
      <c r="D68" s="8" t="s">
        <v>18</v>
      </c>
      <c r="E68" s="7" t="s">
        <v>16</v>
      </c>
      <c r="F68" s="75">
        <v>25.463999999999999</v>
      </c>
      <c r="G68" s="98"/>
      <c r="H68" s="47">
        <f t="shared" si="6"/>
        <v>0</v>
      </c>
    </row>
    <row r="69" spans="1:8" ht="45" x14ac:dyDescent="0.2">
      <c r="A69" s="2"/>
      <c r="B69" s="7" t="s">
        <v>109</v>
      </c>
      <c r="C69" s="7" t="s">
        <v>19</v>
      </c>
      <c r="D69" s="8" t="s">
        <v>20</v>
      </c>
      <c r="E69" s="7" t="s">
        <v>16</v>
      </c>
      <c r="F69" s="75">
        <v>25.463999999999999</v>
      </c>
      <c r="G69" s="98"/>
      <c r="H69" s="47">
        <f t="shared" si="6"/>
        <v>0</v>
      </c>
    </row>
    <row r="70" spans="1:8" ht="33.75" x14ac:dyDescent="0.2">
      <c r="A70" s="2"/>
      <c r="B70" s="7" t="s">
        <v>110</v>
      </c>
      <c r="C70" s="7" t="s">
        <v>21</v>
      </c>
      <c r="D70" s="8" t="s">
        <v>22</v>
      </c>
      <c r="E70" s="7" t="s">
        <v>16</v>
      </c>
      <c r="F70" s="75">
        <v>19.048999999999999</v>
      </c>
      <c r="G70" s="98"/>
      <c r="H70" s="47">
        <f t="shared" si="6"/>
        <v>0</v>
      </c>
    </row>
    <row r="71" spans="1:8" ht="33.75" x14ac:dyDescent="0.2">
      <c r="A71" s="2"/>
      <c r="B71" s="7" t="s">
        <v>111</v>
      </c>
      <c r="C71" s="7" t="s">
        <v>21</v>
      </c>
      <c r="D71" s="8" t="s">
        <v>112</v>
      </c>
      <c r="E71" s="7" t="s">
        <v>16</v>
      </c>
      <c r="F71" s="75">
        <v>6.415</v>
      </c>
      <c r="G71" s="98"/>
      <c r="H71" s="47">
        <f t="shared" si="6"/>
        <v>0</v>
      </c>
    </row>
    <row r="72" spans="1:8" ht="22.5" x14ac:dyDescent="0.2">
      <c r="A72" s="2"/>
      <c r="B72" s="7" t="s">
        <v>113</v>
      </c>
      <c r="C72" s="7" t="s">
        <v>25</v>
      </c>
      <c r="D72" s="8" t="s">
        <v>26</v>
      </c>
      <c r="E72" s="7" t="s">
        <v>27</v>
      </c>
      <c r="F72" s="75">
        <v>172.8</v>
      </c>
      <c r="G72" s="98"/>
      <c r="H72" s="47">
        <f t="shared" si="6"/>
        <v>0</v>
      </c>
    </row>
    <row r="73" spans="1:8" x14ac:dyDescent="0.2">
      <c r="A73" s="2"/>
      <c r="B73" s="9"/>
      <c r="C73" s="9"/>
      <c r="D73" s="9" t="s">
        <v>114</v>
      </c>
      <c r="E73" s="9"/>
      <c r="F73" s="66">
        <f>SUM(H58:H72)</f>
        <v>0</v>
      </c>
      <c r="G73" s="99"/>
      <c r="H73" s="48"/>
    </row>
    <row r="74" spans="1:8" x14ac:dyDescent="0.2">
      <c r="A74" s="2"/>
      <c r="B74" s="6"/>
      <c r="C74" s="6"/>
      <c r="D74" s="5" t="s">
        <v>115</v>
      </c>
      <c r="E74" s="4"/>
      <c r="F74" s="74"/>
      <c r="G74" s="97"/>
      <c r="H74" s="46"/>
    </row>
    <row r="75" spans="1:8" ht="22.5" x14ac:dyDescent="0.2">
      <c r="A75" s="2"/>
      <c r="B75" s="7" t="s">
        <v>116</v>
      </c>
      <c r="C75" s="7" t="s">
        <v>117</v>
      </c>
      <c r="D75" s="8" t="s">
        <v>118</v>
      </c>
      <c r="E75" s="7" t="s">
        <v>30</v>
      </c>
      <c r="F75" s="75">
        <v>5.125</v>
      </c>
      <c r="G75" s="98"/>
      <c r="H75" s="47">
        <f t="shared" ref="H75:H81" si="7">F75*G75</f>
        <v>0</v>
      </c>
    </row>
    <row r="76" spans="1:8" ht="22.5" x14ac:dyDescent="0.2">
      <c r="A76" s="2"/>
      <c r="B76" s="7" t="s">
        <v>119</v>
      </c>
      <c r="C76" s="7" t="s">
        <v>14</v>
      </c>
      <c r="D76" s="8" t="s">
        <v>15</v>
      </c>
      <c r="E76" s="7" t="s">
        <v>16</v>
      </c>
      <c r="F76" s="75">
        <v>11.148</v>
      </c>
      <c r="G76" s="98"/>
      <c r="H76" s="47">
        <f t="shared" si="7"/>
        <v>0</v>
      </c>
    </row>
    <row r="77" spans="1:8" ht="33.75" customHeight="1" x14ac:dyDescent="0.2">
      <c r="A77" s="2"/>
      <c r="B77" s="7" t="s">
        <v>120</v>
      </c>
      <c r="C77" s="7" t="s">
        <v>40</v>
      </c>
      <c r="D77" s="8" t="s">
        <v>41</v>
      </c>
      <c r="E77" s="7" t="s">
        <v>42</v>
      </c>
      <c r="F77" s="75">
        <v>6.0999999999999999E-2</v>
      </c>
      <c r="G77" s="98"/>
      <c r="H77" s="47">
        <f t="shared" si="7"/>
        <v>0</v>
      </c>
    </row>
    <row r="78" spans="1:8" ht="45" customHeight="1" x14ac:dyDescent="0.2">
      <c r="A78" s="2"/>
      <c r="B78" s="7" t="s">
        <v>121</v>
      </c>
      <c r="C78" s="7" t="s">
        <v>44</v>
      </c>
      <c r="D78" s="8" t="s">
        <v>45</v>
      </c>
      <c r="E78" s="7" t="s">
        <v>42</v>
      </c>
      <c r="F78" s="75">
        <v>6.0999999999999999E-2</v>
      </c>
      <c r="G78" s="98"/>
      <c r="H78" s="47">
        <f t="shared" si="7"/>
        <v>0</v>
      </c>
    </row>
    <row r="79" spans="1:8" ht="54.75" customHeight="1" x14ac:dyDescent="0.2">
      <c r="A79" s="2"/>
      <c r="B79" s="7" t="s">
        <v>122</v>
      </c>
      <c r="C79" s="7" t="s">
        <v>17</v>
      </c>
      <c r="D79" s="8" t="s">
        <v>18</v>
      </c>
      <c r="E79" s="7" t="s">
        <v>16</v>
      </c>
      <c r="F79" s="75">
        <v>11.148</v>
      </c>
      <c r="G79" s="98"/>
      <c r="H79" s="47">
        <f t="shared" si="7"/>
        <v>0</v>
      </c>
    </row>
    <row r="80" spans="1:8" ht="58.5" customHeight="1" x14ac:dyDescent="0.2">
      <c r="A80" s="2"/>
      <c r="B80" s="7" t="s">
        <v>123</v>
      </c>
      <c r="C80" s="7" t="s">
        <v>19</v>
      </c>
      <c r="D80" s="8" t="s">
        <v>20</v>
      </c>
      <c r="E80" s="7" t="s">
        <v>16</v>
      </c>
      <c r="F80" s="75">
        <v>11.148</v>
      </c>
      <c r="G80" s="98"/>
      <c r="H80" s="47">
        <f t="shared" si="7"/>
        <v>0</v>
      </c>
    </row>
    <row r="81" spans="1:8" ht="33.75" x14ac:dyDescent="0.2">
      <c r="A81" s="2"/>
      <c r="B81" s="7" t="s">
        <v>124</v>
      </c>
      <c r="C81" s="7" t="s">
        <v>21</v>
      </c>
      <c r="D81" s="8" t="s">
        <v>22</v>
      </c>
      <c r="E81" s="7" t="s">
        <v>16</v>
      </c>
      <c r="F81" s="75">
        <v>11.148</v>
      </c>
      <c r="G81" s="98"/>
      <c r="H81" s="47">
        <f t="shared" si="7"/>
        <v>0</v>
      </c>
    </row>
    <row r="82" spans="1:8" x14ac:dyDescent="0.2">
      <c r="A82" s="2"/>
      <c r="B82" s="9"/>
      <c r="C82" s="9"/>
      <c r="D82" s="9" t="s">
        <v>125</v>
      </c>
      <c r="E82" s="9"/>
      <c r="F82" s="66">
        <f>SUM(H75:H81)</f>
        <v>0</v>
      </c>
      <c r="G82" s="99"/>
      <c r="H82" s="48"/>
    </row>
    <row r="83" spans="1:8" x14ac:dyDescent="0.2">
      <c r="A83" s="2"/>
      <c r="B83" s="6"/>
      <c r="C83" s="6"/>
      <c r="D83" s="5" t="s">
        <v>126</v>
      </c>
      <c r="E83" s="4"/>
      <c r="F83" s="74"/>
      <c r="G83" s="97"/>
      <c r="H83" s="46"/>
    </row>
    <row r="84" spans="1:8" ht="22.5" x14ac:dyDescent="0.2">
      <c r="A84" s="2"/>
      <c r="B84" s="7" t="s">
        <v>127</v>
      </c>
      <c r="C84" s="7" t="s">
        <v>117</v>
      </c>
      <c r="D84" s="8" t="s">
        <v>118</v>
      </c>
      <c r="E84" s="7" t="s">
        <v>30</v>
      </c>
      <c r="F84" s="75">
        <v>4.0999999999999996</v>
      </c>
      <c r="G84" s="98"/>
      <c r="H84" s="47">
        <f t="shared" ref="H84:H90" si="8">F84*G84</f>
        <v>0</v>
      </c>
    </row>
    <row r="85" spans="1:8" ht="28.5" customHeight="1" x14ac:dyDescent="0.2">
      <c r="A85" s="2"/>
      <c r="B85" s="129" t="s">
        <v>128</v>
      </c>
      <c r="C85" s="129" t="s">
        <v>14</v>
      </c>
      <c r="D85" s="130" t="s">
        <v>15</v>
      </c>
      <c r="E85" s="129" t="s">
        <v>16</v>
      </c>
      <c r="F85" s="150">
        <v>7.09</v>
      </c>
      <c r="G85" s="140"/>
      <c r="H85" s="122">
        <f t="shared" si="8"/>
        <v>0</v>
      </c>
    </row>
    <row r="86" spans="1:8" ht="22.5" x14ac:dyDescent="0.2">
      <c r="A86" s="2"/>
      <c r="B86" s="7" t="s">
        <v>129</v>
      </c>
      <c r="C86" s="7" t="s">
        <v>40</v>
      </c>
      <c r="D86" s="8" t="s">
        <v>41</v>
      </c>
      <c r="E86" s="7" t="s">
        <v>42</v>
      </c>
      <c r="F86" s="75">
        <v>4.1000000000000002E-2</v>
      </c>
      <c r="G86" s="98"/>
      <c r="H86" s="47">
        <f t="shared" si="8"/>
        <v>0</v>
      </c>
    </row>
    <row r="87" spans="1:8" ht="33.75" x14ac:dyDescent="0.2">
      <c r="A87" s="2"/>
      <c r="B87" s="7" t="s">
        <v>130</v>
      </c>
      <c r="C87" s="7" t="s">
        <v>44</v>
      </c>
      <c r="D87" s="8" t="s">
        <v>45</v>
      </c>
      <c r="E87" s="7" t="s">
        <v>42</v>
      </c>
      <c r="F87" s="75">
        <v>4.1000000000000002E-2</v>
      </c>
      <c r="G87" s="98"/>
      <c r="H87" s="47">
        <f t="shared" si="8"/>
        <v>0</v>
      </c>
    </row>
    <row r="88" spans="1:8" ht="45" x14ac:dyDescent="0.2">
      <c r="A88" s="2"/>
      <c r="B88" s="7" t="s">
        <v>131</v>
      </c>
      <c r="C88" s="7" t="s">
        <v>17</v>
      </c>
      <c r="D88" s="8" t="s">
        <v>18</v>
      </c>
      <c r="E88" s="7" t="s">
        <v>16</v>
      </c>
      <c r="F88" s="75">
        <v>3.3610000000000002</v>
      </c>
      <c r="G88" s="98"/>
      <c r="H88" s="47">
        <f t="shared" si="8"/>
        <v>0</v>
      </c>
    </row>
    <row r="89" spans="1:8" ht="45" x14ac:dyDescent="0.2">
      <c r="A89" s="2"/>
      <c r="B89" s="7" t="s">
        <v>132</v>
      </c>
      <c r="C89" s="7" t="s">
        <v>19</v>
      </c>
      <c r="D89" s="8" t="s">
        <v>20</v>
      </c>
      <c r="E89" s="7" t="s">
        <v>16</v>
      </c>
      <c r="F89" s="75">
        <v>3.3610000000000002</v>
      </c>
      <c r="G89" s="98"/>
      <c r="H89" s="47">
        <f t="shared" si="8"/>
        <v>0</v>
      </c>
    </row>
    <row r="90" spans="1:8" ht="33.75" x14ac:dyDescent="0.2">
      <c r="A90" s="2"/>
      <c r="B90" s="7" t="s">
        <v>133</v>
      </c>
      <c r="C90" s="7" t="s">
        <v>21</v>
      </c>
      <c r="D90" s="8" t="s">
        <v>22</v>
      </c>
      <c r="E90" s="7" t="s">
        <v>16</v>
      </c>
      <c r="F90" s="75">
        <v>3.3610000000000002</v>
      </c>
      <c r="G90" s="98"/>
      <c r="H90" s="47">
        <f t="shared" si="8"/>
        <v>0</v>
      </c>
    </row>
    <row r="91" spans="1:8" x14ac:dyDescent="0.2">
      <c r="A91" s="2"/>
      <c r="B91" s="9"/>
      <c r="C91" s="9"/>
      <c r="D91" s="9" t="s">
        <v>134</v>
      </c>
      <c r="E91" s="9"/>
      <c r="F91" s="66">
        <f>SUM(H84:H90)</f>
        <v>0</v>
      </c>
      <c r="G91" s="99"/>
      <c r="H91" s="48"/>
    </row>
    <row r="92" spans="1:8" x14ac:dyDescent="0.2">
      <c r="A92" s="2"/>
      <c r="B92" s="6"/>
      <c r="C92" s="6"/>
      <c r="D92" s="5" t="s">
        <v>135</v>
      </c>
      <c r="E92" s="4"/>
      <c r="F92" s="74"/>
      <c r="G92" s="97"/>
      <c r="H92" s="46"/>
    </row>
    <row r="93" spans="1:8" ht="22.5" x14ac:dyDescent="0.2">
      <c r="A93" s="2"/>
      <c r="B93" s="7" t="s">
        <v>136</v>
      </c>
      <c r="C93" s="7" t="s">
        <v>137</v>
      </c>
      <c r="D93" s="8" t="s">
        <v>138</v>
      </c>
      <c r="E93" s="7" t="s">
        <v>16</v>
      </c>
      <c r="F93" s="75">
        <v>0.8</v>
      </c>
      <c r="G93" s="98"/>
      <c r="H93" s="47">
        <f t="shared" ref="H93:H98" si="9">F93*G93</f>
        <v>0</v>
      </c>
    </row>
    <row r="94" spans="1:8" ht="22.5" x14ac:dyDescent="0.2">
      <c r="A94" s="2"/>
      <c r="B94" s="7" t="s">
        <v>139</v>
      </c>
      <c r="C94" s="7" t="s">
        <v>14</v>
      </c>
      <c r="D94" s="8" t="s">
        <v>15</v>
      </c>
      <c r="E94" s="7" t="s">
        <v>16</v>
      </c>
      <c r="F94" s="75">
        <v>3.8149999999999999</v>
      </c>
      <c r="G94" s="98"/>
      <c r="H94" s="47">
        <f t="shared" si="9"/>
        <v>0</v>
      </c>
    </row>
    <row r="95" spans="1:8" ht="33.75" x14ac:dyDescent="0.2">
      <c r="A95" s="2"/>
      <c r="B95" s="7" t="s">
        <v>140</v>
      </c>
      <c r="C95" s="7" t="s">
        <v>141</v>
      </c>
      <c r="D95" s="8" t="s">
        <v>142</v>
      </c>
      <c r="E95" s="7" t="s">
        <v>16</v>
      </c>
      <c r="F95" s="75">
        <v>1.5</v>
      </c>
      <c r="G95" s="98"/>
      <c r="H95" s="47">
        <f t="shared" si="9"/>
        <v>0</v>
      </c>
    </row>
    <row r="96" spans="1:8" ht="45" x14ac:dyDescent="0.2">
      <c r="A96" s="2"/>
      <c r="B96" s="7" t="s">
        <v>143</v>
      </c>
      <c r="C96" s="7" t="s">
        <v>17</v>
      </c>
      <c r="D96" s="8" t="s">
        <v>18</v>
      </c>
      <c r="E96" s="7" t="s">
        <v>16</v>
      </c>
      <c r="F96" s="75">
        <v>6.1150000000000002</v>
      </c>
      <c r="G96" s="98"/>
      <c r="H96" s="47">
        <f t="shared" si="9"/>
        <v>0</v>
      </c>
    </row>
    <row r="97" spans="1:8" ht="45" x14ac:dyDescent="0.2">
      <c r="A97" s="2"/>
      <c r="B97" s="7" t="s">
        <v>144</v>
      </c>
      <c r="C97" s="7" t="s">
        <v>19</v>
      </c>
      <c r="D97" s="8" t="s">
        <v>20</v>
      </c>
      <c r="E97" s="7" t="s">
        <v>16</v>
      </c>
      <c r="F97" s="75">
        <v>6.1150000000000002</v>
      </c>
      <c r="G97" s="98"/>
      <c r="H97" s="47">
        <f t="shared" si="9"/>
        <v>0</v>
      </c>
    </row>
    <row r="98" spans="1:8" ht="33.75" x14ac:dyDescent="0.2">
      <c r="A98" s="2"/>
      <c r="B98" s="7" t="s">
        <v>145</v>
      </c>
      <c r="C98" s="7" t="s">
        <v>21</v>
      </c>
      <c r="D98" s="8" t="s">
        <v>22</v>
      </c>
      <c r="E98" s="7" t="s">
        <v>16</v>
      </c>
      <c r="F98" s="75">
        <v>6.1150000000000002</v>
      </c>
      <c r="G98" s="98"/>
      <c r="H98" s="47">
        <f t="shared" si="9"/>
        <v>0</v>
      </c>
    </row>
    <row r="99" spans="1:8" x14ac:dyDescent="0.2">
      <c r="A99" s="2"/>
      <c r="B99" s="9"/>
      <c r="C99" s="9"/>
      <c r="D99" s="9" t="s">
        <v>146</v>
      </c>
      <c r="E99" s="9"/>
      <c r="F99" s="66">
        <f>SUM(H93:H98)</f>
        <v>0</v>
      </c>
      <c r="G99" s="99"/>
      <c r="H99" s="48"/>
    </row>
    <row r="100" spans="1:8" x14ac:dyDescent="0.2">
      <c r="A100" s="2"/>
      <c r="B100" s="6"/>
      <c r="C100" s="6"/>
      <c r="D100" s="5" t="s">
        <v>147</v>
      </c>
      <c r="E100" s="4"/>
      <c r="F100" s="74"/>
      <c r="G100" s="97"/>
      <c r="H100" s="46"/>
    </row>
    <row r="101" spans="1:8" ht="22.5" x14ac:dyDescent="0.2">
      <c r="A101" s="2"/>
      <c r="B101" s="7" t="s">
        <v>148</v>
      </c>
      <c r="C101" s="7" t="s">
        <v>25</v>
      </c>
      <c r="D101" s="8" t="s">
        <v>26</v>
      </c>
      <c r="E101" s="7" t="s">
        <v>27</v>
      </c>
      <c r="F101" s="75">
        <v>1</v>
      </c>
      <c r="G101" s="98"/>
      <c r="H101" s="47">
        <f t="shared" ref="H101:H108" si="10">F101*G101</f>
        <v>0</v>
      </c>
    </row>
    <row r="102" spans="1:8" ht="22.5" x14ac:dyDescent="0.2">
      <c r="A102" s="2"/>
      <c r="B102" s="7" t="s">
        <v>149</v>
      </c>
      <c r="C102" s="7" t="s">
        <v>33</v>
      </c>
      <c r="D102" s="8" t="s">
        <v>34</v>
      </c>
      <c r="E102" s="7" t="s">
        <v>16</v>
      </c>
      <c r="F102" s="75">
        <v>0.48299999999999998</v>
      </c>
      <c r="G102" s="98"/>
      <c r="H102" s="47">
        <f t="shared" si="10"/>
        <v>0</v>
      </c>
    </row>
    <row r="103" spans="1:8" ht="22.5" x14ac:dyDescent="0.2">
      <c r="A103" s="2"/>
      <c r="B103" s="7" t="s">
        <v>150</v>
      </c>
      <c r="C103" s="7" t="s">
        <v>14</v>
      </c>
      <c r="D103" s="8" t="s">
        <v>15</v>
      </c>
      <c r="E103" s="7" t="s">
        <v>16</v>
      </c>
      <c r="F103" s="75">
        <v>2.218</v>
      </c>
      <c r="G103" s="98"/>
      <c r="H103" s="47">
        <f t="shared" si="10"/>
        <v>0</v>
      </c>
    </row>
    <row r="104" spans="1:8" ht="22.5" x14ac:dyDescent="0.2">
      <c r="A104" s="2"/>
      <c r="B104" s="7" t="s">
        <v>151</v>
      </c>
      <c r="C104" s="7" t="s">
        <v>40</v>
      </c>
      <c r="D104" s="8" t="s">
        <v>41</v>
      </c>
      <c r="E104" s="7" t="s">
        <v>42</v>
      </c>
      <c r="F104" s="75">
        <v>0.02</v>
      </c>
      <c r="G104" s="98"/>
      <c r="H104" s="47">
        <f t="shared" si="10"/>
        <v>0</v>
      </c>
    </row>
    <row r="105" spans="1:8" ht="33.75" x14ac:dyDescent="0.2">
      <c r="A105" s="2"/>
      <c r="B105" s="7" t="s">
        <v>152</v>
      </c>
      <c r="C105" s="7" t="s">
        <v>44</v>
      </c>
      <c r="D105" s="8" t="s">
        <v>45</v>
      </c>
      <c r="E105" s="7" t="s">
        <v>42</v>
      </c>
      <c r="F105" s="75">
        <v>0.02</v>
      </c>
      <c r="G105" s="98"/>
      <c r="H105" s="47">
        <f t="shared" si="10"/>
        <v>0</v>
      </c>
    </row>
    <row r="106" spans="1:8" ht="45" x14ac:dyDescent="0.2">
      <c r="A106" s="2"/>
      <c r="B106" s="7" t="s">
        <v>153</v>
      </c>
      <c r="C106" s="7" t="s">
        <v>17</v>
      </c>
      <c r="D106" s="8" t="s">
        <v>18</v>
      </c>
      <c r="E106" s="7" t="s">
        <v>16</v>
      </c>
      <c r="F106" s="75">
        <v>2.7010000000000001</v>
      </c>
      <c r="G106" s="98"/>
      <c r="H106" s="47">
        <f t="shared" si="10"/>
        <v>0</v>
      </c>
    </row>
    <row r="107" spans="1:8" ht="45" x14ac:dyDescent="0.2">
      <c r="A107" s="2"/>
      <c r="B107" s="7" t="s">
        <v>154</v>
      </c>
      <c r="C107" s="7" t="s">
        <v>19</v>
      </c>
      <c r="D107" s="8" t="s">
        <v>20</v>
      </c>
      <c r="E107" s="7" t="s">
        <v>16</v>
      </c>
      <c r="F107" s="75">
        <v>2.7010000000000001</v>
      </c>
      <c r="G107" s="98"/>
      <c r="H107" s="47">
        <f t="shared" si="10"/>
        <v>0</v>
      </c>
    </row>
    <row r="108" spans="1:8" ht="33.75" x14ac:dyDescent="0.2">
      <c r="A108" s="2"/>
      <c r="B108" s="7" t="s">
        <v>155</v>
      </c>
      <c r="C108" s="7" t="s">
        <v>21</v>
      </c>
      <c r="D108" s="8" t="s">
        <v>22</v>
      </c>
      <c r="E108" s="7" t="s">
        <v>16</v>
      </c>
      <c r="F108" s="75">
        <v>2.7010000000000001</v>
      </c>
      <c r="G108" s="98"/>
      <c r="H108" s="47">
        <f t="shared" si="10"/>
        <v>0</v>
      </c>
    </row>
    <row r="109" spans="1:8" x14ac:dyDescent="0.2">
      <c r="A109" s="2"/>
      <c r="B109" s="9"/>
      <c r="C109" s="9"/>
      <c r="D109" s="9" t="s">
        <v>156</v>
      </c>
      <c r="E109" s="9"/>
      <c r="F109" s="66">
        <f>SUM(H101:H108)</f>
        <v>0</v>
      </c>
      <c r="G109" s="99"/>
      <c r="H109" s="48"/>
    </row>
    <row r="110" spans="1:8" x14ac:dyDescent="0.2">
      <c r="A110" s="2"/>
      <c r="B110" s="6"/>
      <c r="C110" s="6"/>
      <c r="D110" s="5" t="s">
        <v>157</v>
      </c>
      <c r="E110" s="4"/>
      <c r="F110" s="74"/>
      <c r="G110" s="97"/>
      <c r="H110" s="46"/>
    </row>
    <row r="111" spans="1:8" ht="22.5" x14ac:dyDescent="0.2">
      <c r="A111" s="2"/>
      <c r="B111" s="7" t="s">
        <v>158</v>
      </c>
      <c r="C111" s="7" t="s">
        <v>137</v>
      </c>
      <c r="D111" s="8" t="s">
        <v>138</v>
      </c>
      <c r="E111" s="7" t="s">
        <v>16</v>
      </c>
      <c r="F111" s="75">
        <v>0.48</v>
      </c>
      <c r="G111" s="98"/>
      <c r="H111" s="47">
        <f t="shared" ref="H111:H115" si="11">F111*G111</f>
        <v>0</v>
      </c>
    </row>
    <row r="112" spans="1:8" ht="22.5" x14ac:dyDescent="0.2">
      <c r="A112" s="2"/>
      <c r="B112" s="7" t="s">
        <v>159</v>
      </c>
      <c r="C112" s="7" t="s">
        <v>14</v>
      </c>
      <c r="D112" s="8" t="s">
        <v>15</v>
      </c>
      <c r="E112" s="7" t="s">
        <v>16</v>
      </c>
      <c r="F112" s="75">
        <v>2.0910000000000002</v>
      </c>
      <c r="G112" s="98"/>
      <c r="H112" s="47">
        <f t="shared" si="11"/>
        <v>0</v>
      </c>
    </row>
    <row r="113" spans="1:8" ht="45" x14ac:dyDescent="0.2">
      <c r="A113" s="2"/>
      <c r="B113" s="7" t="s">
        <v>160</v>
      </c>
      <c r="C113" s="7" t="s">
        <v>17</v>
      </c>
      <c r="D113" s="8" t="s">
        <v>18</v>
      </c>
      <c r="E113" s="7" t="s">
        <v>16</v>
      </c>
      <c r="F113" s="75">
        <v>2.5710000000000002</v>
      </c>
      <c r="G113" s="98"/>
      <c r="H113" s="47">
        <f t="shared" si="11"/>
        <v>0</v>
      </c>
    </row>
    <row r="114" spans="1:8" ht="45" x14ac:dyDescent="0.2">
      <c r="A114" s="2"/>
      <c r="B114" s="7" t="s">
        <v>161</v>
      </c>
      <c r="C114" s="7" t="s">
        <v>19</v>
      </c>
      <c r="D114" s="8" t="s">
        <v>20</v>
      </c>
      <c r="E114" s="7" t="s">
        <v>16</v>
      </c>
      <c r="F114" s="75">
        <v>2.5710000000000002</v>
      </c>
      <c r="G114" s="98"/>
      <c r="H114" s="47">
        <f t="shared" si="11"/>
        <v>0</v>
      </c>
    </row>
    <row r="115" spans="1:8" ht="33.75" x14ac:dyDescent="0.2">
      <c r="A115" s="2"/>
      <c r="B115" s="7" t="s">
        <v>162</v>
      </c>
      <c r="C115" s="7" t="s">
        <v>21</v>
      </c>
      <c r="D115" s="8" t="s">
        <v>22</v>
      </c>
      <c r="E115" s="7" t="s">
        <v>16</v>
      </c>
      <c r="F115" s="75">
        <v>2.5710000000000002</v>
      </c>
      <c r="G115" s="98"/>
      <c r="H115" s="47">
        <f t="shared" si="11"/>
        <v>0</v>
      </c>
    </row>
    <row r="116" spans="1:8" x14ac:dyDescent="0.2">
      <c r="A116" s="2"/>
      <c r="B116" s="9"/>
      <c r="C116" s="9"/>
      <c r="D116" s="9" t="s">
        <v>163</v>
      </c>
      <c r="E116" s="9"/>
      <c r="F116" s="66">
        <f>SUM(H111:H115)</f>
        <v>0</v>
      </c>
      <c r="G116" s="99"/>
      <c r="H116" s="48"/>
    </row>
    <row r="117" spans="1:8" x14ac:dyDescent="0.2">
      <c r="A117" s="2"/>
      <c r="B117" s="6"/>
      <c r="C117" s="6"/>
      <c r="D117" s="5" t="s">
        <v>164</v>
      </c>
      <c r="E117" s="4"/>
      <c r="F117" s="74"/>
      <c r="G117" s="97"/>
      <c r="H117" s="46"/>
    </row>
    <row r="118" spans="1:8" ht="22.5" x14ac:dyDescent="0.2">
      <c r="A118" s="2"/>
      <c r="B118" s="7" t="s">
        <v>165</v>
      </c>
      <c r="C118" s="7" t="s">
        <v>166</v>
      </c>
      <c r="D118" s="8" t="s">
        <v>167</v>
      </c>
      <c r="E118" s="7" t="s">
        <v>30</v>
      </c>
      <c r="F118" s="75">
        <v>240</v>
      </c>
      <c r="G118" s="98"/>
      <c r="H118" s="47">
        <f t="shared" ref="H118:H127" si="12">F118*G118</f>
        <v>0</v>
      </c>
    </row>
    <row r="119" spans="1:8" ht="22.5" x14ac:dyDescent="0.2">
      <c r="A119" s="2"/>
      <c r="B119" s="7" t="s">
        <v>168</v>
      </c>
      <c r="C119" s="7" t="s">
        <v>169</v>
      </c>
      <c r="D119" s="8" t="s">
        <v>170</v>
      </c>
      <c r="E119" s="7" t="s">
        <v>27</v>
      </c>
      <c r="F119" s="75">
        <v>20</v>
      </c>
      <c r="G119" s="98"/>
      <c r="H119" s="47">
        <f t="shared" si="12"/>
        <v>0</v>
      </c>
    </row>
    <row r="120" spans="1:8" ht="22.5" x14ac:dyDescent="0.2">
      <c r="A120" s="2"/>
      <c r="B120" s="7" t="s">
        <v>171</v>
      </c>
      <c r="C120" s="7" t="s">
        <v>172</v>
      </c>
      <c r="D120" s="8" t="s">
        <v>173</v>
      </c>
      <c r="E120" s="7" t="s">
        <v>27</v>
      </c>
      <c r="F120" s="75">
        <v>7</v>
      </c>
      <c r="G120" s="98"/>
      <c r="H120" s="47">
        <f t="shared" si="12"/>
        <v>0</v>
      </c>
    </row>
    <row r="121" spans="1:8" ht="33.75" x14ac:dyDescent="0.2">
      <c r="A121" s="2"/>
      <c r="B121" s="7" t="s">
        <v>174</v>
      </c>
      <c r="C121" s="7" t="s">
        <v>97</v>
      </c>
      <c r="D121" s="8" t="s">
        <v>98</v>
      </c>
      <c r="E121" s="7" t="s">
        <v>42</v>
      </c>
      <c r="F121" s="75">
        <v>2.4</v>
      </c>
      <c r="G121" s="98"/>
      <c r="H121" s="47">
        <f t="shared" si="12"/>
        <v>0</v>
      </c>
    </row>
    <row r="122" spans="1:8" ht="22.5" x14ac:dyDescent="0.2">
      <c r="A122" s="2"/>
      <c r="B122" s="7" t="s">
        <v>175</v>
      </c>
      <c r="C122" s="7" t="s">
        <v>40</v>
      </c>
      <c r="D122" s="8" t="s">
        <v>41</v>
      </c>
      <c r="E122" s="7" t="s">
        <v>42</v>
      </c>
      <c r="F122" s="75">
        <v>2.4</v>
      </c>
      <c r="G122" s="98"/>
      <c r="H122" s="47">
        <f t="shared" si="12"/>
        <v>0</v>
      </c>
    </row>
    <row r="123" spans="1:8" ht="33.75" x14ac:dyDescent="0.2">
      <c r="A123" s="2"/>
      <c r="B123" s="7" t="s">
        <v>176</v>
      </c>
      <c r="C123" s="7" t="s">
        <v>44</v>
      </c>
      <c r="D123" s="8" t="s">
        <v>45</v>
      </c>
      <c r="E123" s="7" t="s">
        <v>42</v>
      </c>
      <c r="F123" s="75">
        <v>2.4</v>
      </c>
      <c r="G123" s="98"/>
      <c r="H123" s="47">
        <f t="shared" si="12"/>
        <v>0</v>
      </c>
    </row>
    <row r="124" spans="1:8" ht="33.75" x14ac:dyDescent="0.2">
      <c r="A124" s="2"/>
      <c r="B124" s="7" t="s">
        <v>177</v>
      </c>
      <c r="C124" s="7" t="s">
        <v>65</v>
      </c>
      <c r="D124" s="8" t="s">
        <v>66</v>
      </c>
      <c r="E124" s="7" t="s">
        <v>16</v>
      </c>
      <c r="F124" s="75">
        <v>0.28799999999999998</v>
      </c>
      <c r="G124" s="98"/>
      <c r="H124" s="47">
        <f t="shared" si="12"/>
        <v>0</v>
      </c>
    </row>
    <row r="125" spans="1:8" ht="45" x14ac:dyDescent="0.2">
      <c r="A125" s="2"/>
      <c r="B125" s="7" t="s">
        <v>178</v>
      </c>
      <c r="C125" s="7" t="s">
        <v>17</v>
      </c>
      <c r="D125" s="8" t="s">
        <v>18</v>
      </c>
      <c r="E125" s="7" t="s">
        <v>16</v>
      </c>
      <c r="F125" s="75">
        <v>0.28799999999999998</v>
      </c>
      <c r="G125" s="98"/>
      <c r="H125" s="47">
        <f t="shared" si="12"/>
        <v>0</v>
      </c>
    </row>
    <row r="126" spans="1:8" ht="45" x14ac:dyDescent="0.2">
      <c r="A126" s="2"/>
      <c r="B126" s="7" t="s">
        <v>179</v>
      </c>
      <c r="C126" s="7" t="s">
        <v>19</v>
      </c>
      <c r="D126" s="8" t="s">
        <v>20</v>
      </c>
      <c r="E126" s="7" t="s">
        <v>16</v>
      </c>
      <c r="F126" s="75">
        <v>0.28799999999999998</v>
      </c>
      <c r="G126" s="98"/>
      <c r="H126" s="47">
        <f t="shared" si="12"/>
        <v>0</v>
      </c>
    </row>
    <row r="127" spans="1:8" ht="33.75" x14ac:dyDescent="0.2">
      <c r="A127" s="2"/>
      <c r="B127" s="7" t="s">
        <v>180</v>
      </c>
      <c r="C127" s="7" t="s">
        <v>21</v>
      </c>
      <c r="D127" s="8" t="s">
        <v>22</v>
      </c>
      <c r="E127" s="7" t="s">
        <v>16</v>
      </c>
      <c r="F127" s="75">
        <v>0.28799999999999998</v>
      </c>
      <c r="G127" s="98"/>
      <c r="H127" s="47">
        <f t="shared" si="12"/>
        <v>0</v>
      </c>
    </row>
    <row r="128" spans="1:8" x14ac:dyDescent="0.2">
      <c r="A128" s="2"/>
      <c r="B128" s="9"/>
      <c r="C128" s="9"/>
      <c r="D128" s="9" t="s">
        <v>181</v>
      </c>
      <c r="E128" s="9"/>
      <c r="F128" s="66">
        <f>SUM(H118:H127)</f>
        <v>0</v>
      </c>
      <c r="G128" s="99"/>
      <c r="H128" s="48"/>
    </row>
    <row r="129" spans="1:8" x14ac:dyDescent="0.2">
      <c r="A129" s="2"/>
      <c r="B129" s="6"/>
      <c r="C129" s="6"/>
      <c r="D129" s="5" t="s">
        <v>182</v>
      </c>
      <c r="E129" s="4"/>
      <c r="F129" s="74"/>
      <c r="G129" s="97"/>
      <c r="H129" s="46"/>
    </row>
    <row r="130" spans="1:8" ht="33.75" x14ac:dyDescent="0.2">
      <c r="A130" s="2"/>
      <c r="B130" s="7" t="s">
        <v>183</v>
      </c>
      <c r="C130" s="7" t="s">
        <v>21</v>
      </c>
      <c r="D130" s="8" t="s">
        <v>184</v>
      </c>
      <c r="E130" s="7" t="s">
        <v>31</v>
      </c>
      <c r="F130" s="75">
        <v>1</v>
      </c>
      <c r="G130" s="98"/>
      <c r="H130" s="47">
        <f>F130*G130</f>
        <v>0</v>
      </c>
    </row>
    <row r="131" spans="1:8" ht="13.5" thickBot="1" x14ac:dyDescent="0.25">
      <c r="A131" s="2"/>
      <c r="B131" s="9"/>
      <c r="C131" s="9"/>
      <c r="D131" s="9" t="s">
        <v>185</v>
      </c>
      <c r="E131" s="9"/>
      <c r="F131" s="66">
        <f>H130</f>
        <v>0</v>
      </c>
      <c r="G131" s="99"/>
      <c r="H131" s="48"/>
    </row>
    <row r="132" spans="1:8" x14ac:dyDescent="0.2">
      <c r="A132" s="2"/>
      <c r="B132" s="10"/>
      <c r="C132" s="10"/>
      <c r="D132" s="10" t="s">
        <v>186</v>
      </c>
      <c r="E132" s="10"/>
      <c r="F132" s="76">
        <f>SUM(H9:H130)</f>
        <v>0</v>
      </c>
      <c r="G132" s="97"/>
      <c r="H132" s="46"/>
    </row>
    <row r="133" spans="1:8" ht="34.35" customHeight="1" x14ac:dyDescent="0.2">
      <c r="B133" s="38" t="s">
        <v>0</v>
      </c>
      <c r="C133" s="38" t="s">
        <v>1</v>
      </c>
      <c r="D133" s="38" t="s">
        <v>2</v>
      </c>
      <c r="E133" s="38" t="s">
        <v>3</v>
      </c>
      <c r="F133" s="71" t="s">
        <v>4</v>
      </c>
      <c r="G133" s="94" t="s">
        <v>1609</v>
      </c>
      <c r="H133" s="62" t="s">
        <v>5</v>
      </c>
    </row>
    <row r="134" spans="1:8" ht="12.75" customHeight="1" x14ac:dyDescent="0.2">
      <c r="B134" s="3" t="s">
        <v>6</v>
      </c>
      <c r="C134" s="3" t="s">
        <v>7</v>
      </c>
      <c r="D134" s="3" t="s">
        <v>8</v>
      </c>
      <c r="E134" s="3" t="s">
        <v>9</v>
      </c>
      <c r="F134" s="72" t="s">
        <v>10</v>
      </c>
      <c r="G134" s="95" t="s">
        <v>11</v>
      </c>
      <c r="H134" s="44" t="s">
        <v>12</v>
      </c>
    </row>
    <row r="135" spans="1:8" ht="26.65" customHeight="1" x14ac:dyDescent="0.2">
      <c r="B135" s="25"/>
      <c r="C135" s="25"/>
      <c r="D135" s="26" t="s">
        <v>1604</v>
      </c>
      <c r="E135" s="25"/>
      <c r="F135" s="73"/>
      <c r="G135" s="96"/>
      <c r="H135" s="45"/>
    </row>
    <row r="136" spans="1:8" ht="26.65" customHeight="1" x14ac:dyDescent="0.2">
      <c r="B136" s="123"/>
      <c r="C136" s="123"/>
      <c r="D136" s="124" t="s">
        <v>188</v>
      </c>
      <c r="E136" s="123"/>
      <c r="F136" s="125"/>
      <c r="G136" s="97"/>
      <c r="H136" s="46"/>
    </row>
    <row r="137" spans="1:8" ht="26.65" customHeight="1" x14ac:dyDescent="0.2">
      <c r="B137" s="126"/>
      <c r="C137" s="127"/>
      <c r="D137" s="128" t="s">
        <v>1610</v>
      </c>
      <c r="E137" s="127"/>
      <c r="F137" s="126"/>
      <c r="G137" s="100"/>
      <c r="H137" s="49"/>
    </row>
    <row r="138" spans="1:8" ht="26.65" customHeight="1" x14ac:dyDescent="0.2">
      <c r="B138" s="126"/>
      <c r="C138" s="127"/>
      <c r="D138" s="128" t="s">
        <v>1611</v>
      </c>
      <c r="E138" s="127"/>
      <c r="F138" s="126"/>
      <c r="G138" s="100"/>
      <c r="H138" s="49"/>
    </row>
    <row r="139" spans="1:8" ht="36" customHeight="1" x14ac:dyDescent="0.2">
      <c r="B139" s="129" t="s">
        <v>6</v>
      </c>
      <c r="C139" s="129" t="s">
        <v>1612</v>
      </c>
      <c r="D139" s="130" t="s">
        <v>1613</v>
      </c>
      <c r="E139" s="129" t="s">
        <v>27</v>
      </c>
      <c r="F139" s="131">
        <v>28.26</v>
      </c>
      <c r="G139" s="98"/>
      <c r="H139" s="122">
        <f t="shared" ref="H139:H143" si="13">F139*G139</f>
        <v>0</v>
      </c>
    </row>
    <row r="140" spans="1:8" ht="36" customHeight="1" x14ac:dyDescent="0.2">
      <c r="B140" s="129" t="s">
        <v>7</v>
      </c>
      <c r="C140" s="129" t="s">
        <v>1614</v>
      </c>
      <c r="D140" s="130" t="s">
        <v>1615</v>
      </c>
      <c r="E140" s="129" t="s">
        <v>16</v>
      </c>
      <c r="F140" s="131">
        <v>59.345999999999997</v>
      </c>
      <c r="G140" s="98"/>
      <c r="H140" s="122">
        <f t="shared" si="13"/>
        <v>0</v>
      </c>
    </row>
    <row r="141" spans="1:8" ht="36" customHeight="1" x14ac:dyDescent="0.2">
      <c r="B141" s="129" t="s">
        <v>8</v>
      </c>
      <c r="C141" s="129" t="s">
        <v>219</v>
      </c>
      <c r="D141" s="130" t="s">
        <v>220</v>
      </c>
      <c r="E141" s="129" t="s">
        <v>16</v>
      </c>
      <c r="F141" s="131">
        <v>59.345999999999997</v>
      </c>
      <c r="G141" s="98"/>
      <c r="H141" s="122">
        <f t="shared" si="13"/>
        <v>0</v>
      </c>
    </row>
    <row r="142" spans="1:8" ht="36" customHeight="1" x14ac:dyDescent="0.2">
      <c r="B142" s="129" t="s">
        <v>9</v>
      </c>
      <c r="C142" s="129" t="s">
        <v>221</v>
      </c>
      <c r="D142" s="130" t="s">
        <v>222</v>
      </c>
      <c r="E142" s="129" t="s">
        <v>16</v>
      </c>
      <c r="F142" s="131">
        <v>59.345999999999997</v>
      </c>
      <c r="G142" s="98"/>
      <c r="H142" s="122">
        <f t="shared" si="13"/>
        <v>0</v>
      </c>
    </row>
    <row r="143" spans="1:8" ht="36" customHeight="1" x14ac:dyDescent="0.2">
      <c r="B143" s="129" t="s">
        <v>10</v>
      </c>
      <c r="C143" s="129" t="s">
        <v>21</v>
      </c>
      <c r="D143" s="130" t="s">
        <v>22</v>
      </c>
      <c r="E143" s="129" t="s">
        <v>42</v>
      </c>
      <c r="F143" s="131">
        <v>130.56100000000001</v>
      </c>
      <c r="G143" s="98"/>
      <c r="H143" s="122">
        <f t="shared" si="13"/>
        <v>0</v>
      </c>
    </row>
    <row r="144" spans="1:8" ht="28.5" customHeight="1" x14ac:dyDescent="0.2">
      <c r="B144" s="9"/>
      <c r="C144" s="9"/>
      <c r="D144" s="141" t="s">
        <v>1715</v>
      </c>
      <c r="E144" s="9"/>
      <c r="F144" s="66">
        <f>SUM(H139:H143)</f>
        <v>0</v>
      </c>
      <c r="G144" s="99"/>
      <c r="H144" s="48"/>
    </row>
    <row r="145" spans="2:8" ht="26.65" customHeight="1" x14ac:dyDescent="0.2">
      <c r="B145" s="126"/>
      <c r="C145" s="127"/>
      <c r="D145" s="128" t="s">
        <v>1616</v>
      </c>
      <c r="E145" s="127"/>
      <c r="F145" s="126"/>
      <c r="G145" s="100"/>
      <c r="H145" s="49"/>
    </row>
    <row r="146" spans="2:8" ht="39" customHeight="1" x14ac:dyDescent="0.2">
      <c r="B146" s="129" t="s">
        <v>11</v>
      </c>
      <c r="C146" s="129" t="s">
        <v>208</v>
      </c>
      <c r="D146" s="130" t="s">
        <v>1617</v>
      </c>
      <c r="E146" s="129" t="s">
        <v>16</v>
      </c>
      <c r="F146" s="131">
        <v>28.613</v>
      </c>
      <c r="G146" s="98"/>
      <c r="H146" s="122">
        <f t="shared" ref="H146:H151" si="14">F146*G146</f>
        <v>0</v>
      </c>
    </row>
    <row r="147" spans="2:8" ht="39" customHeight="1" x14ac:dyDescent="0.2">
      <c r="B147" s="129" t="s">
        <v>12</v>
      </c>
      <c r="C147" s="129" t="s">
        <v>193</v>
      </c>
      <c r="D147" s="130" t="s">
        <v>194</v>
      </c>
      <c r="E147" s="129" t="s">
        <v>27</v>
      </c>
      <c r="F147" s="131">
        <v>28.26</v>
      </c>
      <c r="G147" s="98"/>
      <c r="H147" s="122">
        <f t="shared" si="14"/>
        <v>0</v>
      </c>
    </row>
    <row r="148" spans="2:8" ht="51.75" customHeight="1" x14ac:dyDescent="0.2">
      <c r="B148" s="129" t="s">
        <v>32</v>
      </c>
      <c r="C148" s="129" t="s">
        <v>191</v>
      </c>
      <c r="D148" s="130" t="s">
        <v>1618</v>
      </c>
      <c r="E148" s="129" t="s">
        <v>30</v>
      </c>
      <c r="F148" s="131">
        <v>45.216000000000001</v>
      </c>
      <c r="G148" s="98"/>
      <c r="H148" s="122">
        <f t="shared" si="14"/>
        <v>0</v>
      </c>
    </row>
    <row r="149" spans="2:8" ht="39" customHeight="1" x14ac:dyDescent="0.2">
      <c r="B149" s="129" t="s">
        <v>35</v>
      </c>
      <c r="C149" s="129" t="s">
        <v>195</v>
      </c>
      <c r="D149" s="130" t="s">
        <v>1619</v>
      </c>
      <c r="E149" s="129" t="s">
        <v>42</v>
      </c>
      <c r="F149" s="131">
        <v>2.9740000000000002</v>
      </c>
      <c r="G149" s="98"/>
      <c r="H149" s="122">
        <f t="shared" si="14"/>
        <v>0</v>
      </c>
    </row>
    <row r="150" spans="2:8" ht="39" customHeight="1" x14ac:dyDescent="0.2">
      <c r="B150" s="129" t="s">
        <v>36</v>
      </c>
      <c r="C150" s="129" t="s">
        <v>228</v>
      </c>
      <c r="D150" s="130" t="s">
        <v>229</v>
      </c>
      <c r="E150" s="129" t="s">
        <v>230</v>
      </c>
      <c r="F150" s="131">
        <v>1410</v>
      </c>
      <c r="G150" s="98"/>
      <c r="H150" s="122">
        <f t="shared" si="14"/>
        <v>0</v>
      </c>
    </row>
    <row r="151" spans="2:8" ht="39" customHeight="1" x14ac:dyDescent="0.2">
      <c r="B151" s="129" t="s">
        <v>39</v>
      </c>
      <c r="C151" s="129" t="s">
        <v>231</v>
      </c>
      <c r="D151" s="130" t="s">
        <v>232</v>
      </c>
      <c r="E151" s="129" t="s">
        <v>230</v>
      </c>
      <c r="F151" s="131">
        <v>1410</v>
      </c>
      <c r="G151" s="98"/>
      <c r="H151" s="122">
        <f t="shared" si="14"/>
        <v>0</v>
      </c>
    </row>
    <row r="152" spans="2:8" ht="26.65" customHeight="1" x14ac:dyDescent="0.2">
      <c r="B152" s="9"/>
      <c r="C152" s="9"/>
      <c r="D152" s="141" t="s">
        <v>1716</v>
      </c>
      <c r="E152" s="9"/>
      <c r="F152" s="66">
        <f>SUM(H146:H151)</f>
        <v>0</v>
      </c>
      <c r="G152" s="99"/>
      <c r="H152" s="48"/>
    </row>
    <row r="153" spans="2:8" ht="26.65" customHeight="1" x14ac:dyDescent="0.2">
      <c r="B153" s="126"/>
      <c r="C153" s="127"/>
      <c r="D153" s="128" t="s">
        <v>1620</v>
      </c>
      <c r="E153" s="127"/>
      <c r="F153" s="126"/>
      <c r="G153" s="100"/>
      <c r="H153" s="49"/>
    </row>
    <row r="154" spans="2:8" ht="39.75" customHeight="1" x14ac:dyDescent="0.2">
      <c r="B154" s="129" t="s">
        <v>43</v>
      </c>
      <c r="C154" s="129" t="s">
        <v>1621</v>
      </c>
      <c r="D154" s="130" t="s">
        <v>1622</v>
      </c>
      <c r="E154" s="129" t="s">
        <v>30</v>
      </c>
      <c r="F154" s="131">
        <v>66.763999999999996</v>
      </c>
      <c r="G154" s="98"/>
      <c r="H154" s="122">
        <f t="shared" ref="H154:H155" si="15">F154*G154</f>
        <v>0</v>
      </c>
    </row>
    <row r="155" spans="2:8" ht="26.65" customHeight="1" x14ac:dyDescent="0.2">
      <c r="B155" s="129" t="s">
        <v>46</v>
      </c>
      <c r="C155" s="129" t="s">
        <v>1623</v>
      </c>
      <c r="D155" s="130" t="s">
        <v>1624</v>
      </c>
      <c r="E155" s="129" t="s">
        <v>30</v>
      </c>
      <c r="F155" s="131">
        <v>66.763999999999996</v>
      </c>
      <c r="G155" s="98"/>
      <c r="H155" s="122">
        <f t="shared" si="15"/>
        <v>0</v>
      </c>
    </row>
    <row r="156" spans="2:8" ht="26.65" customHeight="1" x14ac:dyDescent="0.2">
      <c r="B156" s="9"/>
      <c r="C156" s="9"/>
      <c r="D156" s="141" t="s">
        <v>1717</v>
      </c>
      <c r="E156" s="9"/>
      <c r="F156" s="66">
        <f>SUM(H154:H155)</f>
        <v>0</v>
      </c>
      <c r="G156" s="99"/>
      <c r="H156" s="48"/>
    </row>
    <row r="157" spans="2:8" ht="12.75" customHeight="1" x14ac:dyDescent="0.2">
      <c r="B157" s="126"/>
      <c r="C157" s="127"/>
      <c r="D157" s="128" t="s">
        <v>1625</v>
      </c>
      <c r="E157" s="127"/>
      <c r="F157" s="126"/>
      <c r="G157" s="100"/>
      <c r="H157" s="49"/>
    </row>
    <row r="158" spans="2:8" ht="53.25" customHeight="1" x14ac:dyDescent="0.2">
      <c r="B158" s="129" t="s">
        <v>47</v>
      </c>
      <c r="C158" s="129" t="s">
        <v>191</v>
      </c>
      <c r="D158" s="130" t="s">
        <v>1626</v>
      </c>
      <c r="E158" s="129" t="s">
        <v>30</v>
      </c>
      <c r="F158" s="131">
        <v>62.8</v>
      </c>
      <c r="G158" s="98"/>
      <c r="H158" s="122">
        <f t="shared" ref="H158:H159" si="16">F158*G158</f>
        <v>0</v>
      </c>
    </row>
    <row r="159" spans="2:8" ht="33" customHeight="1" x14ac:dyDescent="0.2">
      <c r="B159" s="129" t="s">
        <v>48</v>
      </c>
      <c r="C159" s="129" t="s">
        <v>195</v>
      </c>
      <c r="D159" s="130" t="s">
        <v>196</v>
      </c>
      <c r="E159" s="129" t="s">
        <v>42</v>
      </c>
      <c r="F159" s="131">
        <v>1.0129999999999999</v>
      </c>
      <c r="G159" s="98"/>
      <c r="H159" s="122">
        <f t="shared" si="16"/>
        <v>0</v>
      </c>
    </row>
    <row r="160" spans="2:8" ht="51.4" customHeight="1" x14ac:dyDescent="0.2">
      <c r="B160" s="129" t="s">
        <v>51</v>
      </c>
      <c r="C160" s="129" t="s">
        <v>228</v>
      </c>
      <c r="D160" s="130" t="s">
        <v>1627</v>
      </c>
      <c r="E160" s="129" t="s">
        <v>230</v>
      </c>
      <c r="F160" s="131">
        <v>700</v>
      </c>
      <c r="G160" s="98"/>
      <c r="H160" s="122">
        <f>F160*G160</f>
        <v>0</v>
      </c>
    </row>
    <row r="161" spans="2:8" ht="21" customHeight="1" x14ac:dyDescent="0.2">
      <c r="B161" s="129" t="s">
        <v>52</v>
      </c>
      <c r="C161" s="129" t="s">
        <v>231</v>
      </c>
      <c r="D161" s="130" t="s">
        <v>232</v>
      </c>
      <c r="E161" s="129" t="s">
        <v>230</v>
      </c>
      <c r="F161" s="131">
        <v>700</v>
      </c>
      <c r="G161" s="98"/>
      <c r="H161" s="122">
        <f>F161*G161</f>
        <v>0</v>
      </c>
    </row>
    <row r="162" spans="2:8" ht="21" customHeight="1" x14ac:dyDescent="0.2">
      <c r="B162" s="9"/>
      <c r="C162" s="9"/>
      <c r="D162" s="141" t="s">
        <v>1718</v>
      </c>
      <c r="E162" s="9"/>
      <c r="F162" s="66">
        <f>SUM(H158:H161)</f>
        <v>0</v>
      </c>
      <c r="G162" s="99"/>
      <c r="H162" s="48"/>
    </row>
    <row r="163" spans="2:8" ht="12.75" customHeight="1" x14ac:dyDescent="0.2">
      <c r="B163" s="126"/>
      <c r="C163" s="127"/>
      <c r="D163" s="128" t="s">
        <v>1628</v>
      </c>
      <c r="E163" s="127"/>
      <c r="F163" s="126"/>
      <c r="G163" s="100"/>
      <c r="H163" s="49"/>
    </row>
    <row r="164" spans="2:8" ht="36.950000000000003" customHeight="1" x14ac:dyDescent="0.2">
      <c r="B164" s="129" t="s">
        <v>53</v>
      </c>
      <c r="C164" s="129" t="s">
        <v>249</v>
      </c>
      <c r="D164" s="130" t="s">
        <v>250</v>
      </c>
      <c r="E164" s="129" t="s">
        <v>30</v>
      </c>
      <c r="F164" s="131">
        <v>63.585000000000001</v>
      </c>
      <c r="G164" s="98"/>
      <c r="H164" s="122">
        <f t="shared" ref="H164:H169" si="17">F164*G164</f>
        <v>0</v>
      </c>
    </row>
    <row r="165" spans="2:8" ht="48" customHeight="1" x14ac:dyDescent="0.2">
      <c r="B165" s="129" t="s">
        <v>54</v>
      </c>
      <c r="C165" s="129" t="s">
        <v>251</v>
      </c>
      <c r="D165" s="130" t="s">
        <v>1629</v>
      </c>
      <c r="E165" s="129" t="s">
        <v>30</v>
      </c>
      <c r="F165" s="131">
        <v>12.717000000000001</v>
      </c>
      <c r="G165" s="98"/>
      <c r="H165" s="122">
        <f t="shared" si="17"/>
        <v>0</v>
      </c>
    </row>
    <row r="166" spans="2:8" ht="45.75" customHeight="1" x14ac:dyDescent="0.2">
      <c r="B166" s="129" t="s">
        <v>55</v>
      </c>
      <c r="C166" s="129" t="s">
        <v>253</v>
      </c>
      <c r="D166" s="130" t="s">
        <v>254</v>
      </c>
      <c r="E166" s="129" t="s">
        <v>230</v>
      </c>
      <c r="F166" s="131">
        <v>50</v>
      </c>
      <c r="G166" s="98"/>
      <c r="H166" s="122">
        <f t="shared" si="17"/>
        <v>0</v>
      </c>
    </row>
    <row r="167" spans="2:8" ht="30" customHeight="1" x14ac:dyDescent="0.2">
      <c r="B167" s="129" t="s">
        <v>56</v>
      </c>
      <c r="C167" s="129" t="s">
        <v>255</v>
      </c>
      <c r="D167" s="130" t="s">
        <v>256</v>
      </c>
      <c r="E167" s="129" t="s">
        <v>27</v>
      </c>
      <c r="F167" s="131">
        <v>20</v>
      </c>
      <c r="G167" s="98"/>
      <c r="H167" s="122">
        <f t="shared" si="17"/>
        <v>0</v>
      </c>
    </row>
    <row r="168" spans="2:8" ht="36.75" customHeight="1" x14ac:dyDescent="0.2">
      <c r="B168" s="129" t="s">
        <v>57</v>
      </c>
      <c r="C168" s="129" t="s">
        <v>257</v>
      </c>
      <c r="D168" s="130" t="s">
        <v>258</v>
      </c>
      <c r="E168" s="129" t="s">
        <v>30</v>
      </c>
      <c r="F168" s="131">
        <v>25.434000000000001</v>
      </c>
      <c r="G168" s="98"/>
      <c r="H168" s="122">
        <f t="shared" si="17"/>
        <v>0</v>
      </c>
    </row>
    <row r="169" spans="2:8" ht="33.75" customHeight="1" x14ac:dyDescent="0.2">
      <c r="B169" s="129" t="s">
        <v>58</v>
      </c>
      <c r="C169" s="129" t="s">
        <v>259</v>
      </c>
      <c r="D169" s="130" t="s">
        <v>260</v>
      </c>
      <c r="E169" s="129" t="s">
        <v>30</v>
      </c>
      <c r="F169" s="131">
        <v>179.45099999999999</v>
      </c>
      <c r="G169" s="98"/>
      <c r="H169" s="122">
        <f t="shared" si="17"/>
        <v>0</v>
      </c>
    </row>
    <row r="170" spans="2:8" ht="21" customHeight="1" x14ac:dyDescent="0.2">
      <c r="B170" s="9"/>
      <c r="C170" s="9"/>
      <c r="D170" s="141" t="s">
        <v>261</v>
      </c>
      <c r="E170" s="9"/>
      <c r="F170" s="66">
        <f>SUM(H164:H169)</f>
        <v>0</v>
      </c>
      <c r="G170" s="99"/>
      <c r="H170" s="48"/>
    </row>
    <row r="171" spans="2:8" ht="25.9" customHeight="1" x14ac:dyDescent="0.2">
      <c r="B171" s="126"/>
      <c r="C171" s="127"/>
      <c r="D171" s="128" t="s">
        <v>1630</v>
      </c>
      <c r="E171" s="127"/>
      <c r="F171" s="126"/>
      <c r="G171" s="100"/>
      <c r="H171" s="49"/>
    </row>
    <row r="172" spans="2:8" ht="25.9" customHeight="1" x14ac:dyDescent="0.2">
      <c r="B172" s="129" t="s">
        <v>59</v>
      </c>
      <c r="C172" s="129" t="s">
        <v>197</v>
      </c>
      <c r="D172" s="130" t="s">
        <v>1631</v>
      </c>
      <c r="E172" s="129" t="s">
        <v>42</v>
      </c>
      <c r="F172" s="131">
        <v>0.17199999999999999</v>
      </c>
      <c r="G172" s="98"/>
      <c r="H172" s="122">
        <f t="shared" ref="H172:H176" si="18">F172*G172</f>
        <v>0</v>
      </c>
    </row>
    <row r="173" spans="2:8" ht="25.9" customHeight="1" x14ac:dyDescent="0.2">
      <c r="B173" s="9"/>
      <c r="C173" s="9"/>
      <c r="D173" s="141" t="s">
        <v>1719</v>
      </c>
      <c r="E173" s="9"/>
      <c r="F173" s="66">
        <f>SUM(H172)</f>
        <v>0</v>
      </c>
      <c r="G173" s="99"/>
      <c r="H173" s="48"/>
    </row>
    <row r="174" spans="2:8" ht="25.9" customHeight="1" x14ac:dyDescent="0.2">
      <c r="B174" s="126"/>
      <c r="C174" s="127"/>
      <c r="D174" s="128" t="s">
        <v>1632</v>
      </c>
      <c r="E174" s="127"/>
      <c r="F174" s="126"/>
      <c r="G174" s="100"/>
      <c r="H174" s="49"/>
    </row>
    <row r="175" spans="2:8" ht="53.25" customHeight="1" x14ac:dyDescent="0.2">
      <c r="B175" s="129" t="s">
        <v>60</v>
      </c>
      <c r="C175" s="129" t="s">
        <v>189</v>
      </c>
      <c r="D175" s="130" t="s">
        <v>190</v>
      </c>
      <c r="E175" s="129" t="s">
        <v>16</v>
      </c>
      <c r="F175" s="131">
        <v>5.5549999999999997</v>
      </c>
      <c r="G175" s="98"/>
      <c r="H175" s="122">
        <f t="shared" si="18"/>
        <v>0</v>
      </c>
    </row>
    <row r="176" spans="2:8" ht="33" customHeight="1" x14ac:dyDescent="0.2">
      <c r="B176" s="129" t="s">
        <v>63</v>
      </c>
      <c r="C176" s="129" t="s">
        <v>205</v>
      </c>
      <c r="D176" s="130" t="s">
        <v>213</v>
      </c>
      <c r="E176" s="129" t="s">
        <v>16</v>
      </c>
      <c r="F176" s="131">
        <v>0.22500000000000001</v>
      </c>
      <c r="G176" s="98"/>
      <c r="H176" s="122">
        <f t="shared" si="18"/>
        <v>0</v>
      </c>
    </row>
    <row r="177" spans="2:9" ht="28.9" customHeight="1" x14ac:dyDescent="0.2">
      <c r="B177" s="129" t="s">
        <v>64</v>
      </c>
      <c r="C177" s="129" t="s">
        <v>208</v>
      </c>
      <c r="D177" s="130" t="s">
        <v>209</v>
      </c>
      <c r="E177" s="129" t="s">
        <v>16</v>
      </c>
      <c r="F177" s="131">
        <v>2.3660000000000001</v>
      </c>
      <c r="G177" s="98"/>
      <c r="H177" s="122">
        <f t="shared" ref="H177:H184" si="19">F177*G177</f>
        <v>0</v>
      </c>
    </row>
    <row r="178" spans="2:9" ht="28.9" customHeight="1" x14ac:dyDescent="0.2">
      <c r="B178" s="129" t="s">
        <v>67</v>
      </c>
      <c r="C178" s="129" t="s">
        <v>195</v>
      </c>
      <c r="D178" s="130" t="s">
        <v>196</v>
      </c>
      <c r="E178" s="129" t="s">
        <v>42</v>
      </c>
      <c r="F178" s="131">
        <v>6.3E-2</v>
      </c>
      <c r="G178" s="98"/>
      <c r="H178" s="122">
        <f t="shared" si="19"/>
        <v>0</v>
      </c>
    </row>
    <row r="179" spans="2:9" ht="35.25" customHeight="1" x14ac:dyDescent="0.2">
      <c r="B179" s="129" t="s">
        <v>68</v>
      </c>
      <c r="C179" s="129" t="s">
        <v>214</v>
      </c>
      <c r="D179" s="130" t="s">
        <v>215</v>
      </c>
      <c r="E179" s="129" t="s">
        <v>16</v>
      </c>
      <c r="F179" s="131">
        <v>2.9590000000000001</v>
      </c>
      <c r="G179" s="98"/>
      <c r="H179" s="122">
        <f t="shared" si="19"/>
        <v>0</v>
      </c>
    </row>
    <row r="180" spans="2:9" ht="35.25" customHeight="1" x14ac:dyDescent="0.2">
      <c r="B180" s="9"/>
      <c r="C180" s="9"/>
      <c r="D180" s="141" t="s">
        <v>216</v>
      </c>
      <c r="E180" s="9"/>
      <c r="F180" s="66">
        <f>SUM(H175:H179)</f>
        <v>0</v>
      </c>
      <c r="G180" s="99"/>
      <c r="H180" s="48"/>
    </row>
    <row r="181" spans="2:9" ht="35.25" customHeight="1" x14ac:dyDescent="0.2">
      <c r="B181" s="9"/>
      <c r="C181" s="9"/>
      <c r="D181" s="141" t="s">
        <v>1720</v>
      </c>
      <c r="E181" s="9"/>
      <c r="F181" s="66">
        <f>SUM(H139:H179)</f>
        <v>0</v>
      </c>
      <c r="G181" s="99"/>
      <c r="H181" s="48"/>
    </row>
    <row r="182" spans="2:9" ht="28.9" customHeight="1" x14ac:dyDescent="0.2">
      <c r="B182" s="132"/>
      <c r="C182" s="133"/>
      <c r="D182" s="134" t="s">
        <v>1633</v>
      </c>
      <c r="E182" s="133"/>
      <c r="F182" s="132"/>
      <c r="G182" s="100"/>
      <c r="H182" s="49"/>
    </row>
    <row r="183" spans="2:9" ht="12.75" customHeight="1" x14ac:dyDescent="0.2">
      <c r="B183" s="132"/>
      <c r="C183" s="133"/>
      <c r="D183" s="134" t="s">
        <v>616</v>
      </c>
      <c r="E183" s="133"/>
      <c r="F183" s="132"/>
      <c r="G183" s="100"/>
      <c r="H183" s="49"/>
    </row>
    <row r="184" spans="2:9" ht="53.25" customHeight="1" x14ac:dyDescent="0.2">
      <c r="B184" s="135" t="s">
        <v>69</v>
      </c>
      <c r="C184" s="135" t="s">
        <v>189</v>
      </c>
      <c r="D184" s="136" t="s">
        <v>190</v>
      </c>
      <c r="E184" s="135" t="s">
        <v>16</v>
      </c>
      <c r="F184" s="137">
        <v>284.64100000000002</v>
      </c>
      <c r="G184" s="98"/>
      <c r="H184" s="47">
        <f t="shared" si="19"/>
        <v>0</v>
      </c>
    </row>
    <row r="185" spans="2:9" ht="21" customHeight="1" x14ac:dyDescent="0.2">
      <c r="B185" s="141"/>
      <c r="C185" s="141"/>
      <c r="D185" s="141" t="s">
        <v>185</v>
      </c>
      <c r="E185" s="141"/>
      <c r="F185" s="66">
        <f>H184</f>
        <v>0</v>
      </c>
      <c r="G185" s="142"/>
      <c r="H185" s="143"/>
    </row>
    <row r="186" spans="2:9" ht="16.5" customHeight="1" x14ac:dyDescent="0.2">
      <c r="B186" s="132"/>
      <c r="C186" s="133"/>
      <c r="D186" s="134" t="s">
        <v>1634</v>
      </c>
      <c r="E186" s="133"/>
      <c r="F186" s="132"/>
      <c r="G186" s="100"/>
      <c r="H186" s="49"/>
    </row>
    <row r="187" spans="2:9" ht="38.25" customHeight="1" x14ac:dyDescent="0.2">
      <c r="B187" s="135" t="s">
        <v>70</v>
      </c>
      <c r="C187" s="135" t="s">
        <v>191</v>
      </c>
      <c r="D187" s="136" t="s">
        <v>192</v>
      </c>
      <c r="E187" s="135" t="s">
        <v>30</v>
      </c>
      <c r="F187" s="137">
        <v>248.95500000000001</v>
      </c>
      <c r="G187" s="98"/>
      <c r="H187" s="47">
        <f t="shared" ref="H187:H195" si="20">F187*G187</f>
        <v>0</v>
      </c>
    </row>
    <row r="188" spans="2:9" ht="29.65" customHeight="1" x14ac:dyDescent="0.2">
      <c r="B188" s="135" t="s">
        <v>71</v>
      </c>
      <c r="C188" s="135" t="s">
        <v>193</v>
      </c>
      <c r="D188" s="136" t="s">
        <v>194</v>
      </c>
      <c r="E188" s="135" t="s">
        <v>27</v>
      </c>
      <c r="F188" s="137">
        <v>63.427999999999997</v>
      </c>
      <c r="G188" s="98"/>
      <c r="H188" s="47">
        <f t="shared" si="20"/>
        <v>0</v>
      </c>
    </row>
    <row r="189" spans="2:9" ht="29.65" customHeight="1" x14ac:dyDescent="0.2">
      <c r="B189" s="135" t="s">
        <v>74</v>
      </c>
      <c r="C189" s="135" t="s">
        <v>195</v>
      </c>
      <c r="D189" s="136" t="s">
        <v>196</v>
      </c>
      <c r="E189" s="135" t="s">
        <v>42</v>
      </c>
      <c r="F189" s="137">
        <v>8.6669999999999998</v>
      </c>
      <c r="G189" s="98"/>
      <c r="H189" s="47">
        <f t="shared" si="20"/>
        <v>0</v>
      </c>
    </row>
    <row r="190" spans="2:9" ht="29.65" customHeight="1" x14ac:dyDescent="0.2">
      <c r="B190" s="135" t="s">
        <v>75</v>
      </c>
      <c r="C190" s="135" t="s">
        <v>197</v>
      </c>
      <c r="D190" s="136" t="s">
        <v>198</v>
      </c>
      <c r="E190" s="135" t="s">
        <v>42</v>
      </c>
      <c r="F190" s="137">
        <v>1.1439999999999999</v>
      </c>
      <c r="G190" s="98"/>
      <c r="H190" s="47">
        <f t="shared" si="20"/>
        <v>0</v>
      </c>
    </row>
    <row r="191" spans="2:9" ht="25.5" customHeight="1" x14ac:dyDescent="0.2">
      <c r="B191" s="129" t="s">
        <v>76</v>
      </c>
      <c r="C191" s="129" t="s">
        <v>259</v>
      </c>
      <c r="D191" s="130" t="s">
        <v>1635</v>
      </c>
      <c r="E191" s="129" t="s">
        <v>30</v>
      </c>
      <c r="F191" s="131">
        <v>142.71299999999999</v>
      </c>
      <c r="G191" s="98"/>
      <c r="H191" s="122">
        <f t="shared" si="20"/>
        <v>0</v>
      </c>
    </row>
    <row r="192" spans="2:9" ht="29.25" customHeight="1" x14ac:dyDescent="0.2">
      <c r="B192" s="129" t="s">
        <v>77</v>
      </c>
      <c r="C192" s="129" t="s">
        <v>259</v>
      </c>
      <c r="D192" s="130" t="s">
        <v>1636</v>
      </c>
      <c r="E192" s="129" t="s">
        <v>30</v>
      </c>
      <c r="F192" s="131">
        <v>58.670999999999999</v>
      </c>
      <c r="G192" s="98"/>
      <c r="H192" s="122">
        <f t="shared" si="20"/>
        <v>0</v>
      </c>
      <c r="I192" s="67"/>
    </row>
    <row r="193" spans="2:9" ht="18" customHeight="1" x14ac:dyDescent="0.2">
      <c r="B193" s="141"/>
      <c r="C193" s="141"/>
      <c r="D193" s="141" t="s">
        <v>199</v>
      </c>
      <c r="E193" s="141"/>
      <c r="F193" s="66">
        <f>SUM(H187:H192)</f>
        <v>0</v>
      </c>
      <c r="G193" s="142"/>
      <c r="H193" s="143"/>
      <c r="I193" s="67"/>
    </row>
    <row r="194" spans="2:9" ht="12.75" customHeight="1" x14ac:dyDescent="0.2">
      <c r="B194" s="132"/>
      <c r="C194" s="133"/>
      <c r="D194" s="134" t="s">
        <v>1637</v>
      </c>
      <c r="E194" s="133"/>
      <c r="F194" s="132"/>
      <c r="G194" s="100"/>
      <c r="H194" s="49"/>
    </row>
    <row r="195" spans="2:9" ht="25.5" customHeight="1" x14ac:dyDescent="0.2">
      <c r="B195" s="135" t="s">
        <v>78</v>
      </c>
      <c r="C195" s="135" t="s">
        <v>200</v>
      </c>
      <c r="D195" s="136" t="s">
        <v>201</v>
      </c>
      <c r="E195" s="135" t="s">
        <v>202</v>
      </c>
      <c r="F195" s="137">
        <v>20</v>
      </c>
      <c r="G195" s="98"/>
      <c r="H195" s="47">
        <f t="shared" si="20"/>
        <v>0</v>
      </c>
    </row>
    <row r="196" spans="2:9" ht="33" customHeight="1" x14ac:dyDescent="0.2">
      <c r="B196" s="135" t="s">
        <v>79</v>
      </c>
      <c r="C196" s="135" t="s">
        <v>203</v>
      </c>
      <c r="D196" s="136" t="s">
        <v>204</v>
      </c>
      <c r="E196" s="135" t="s">
        <v>16</v>
      </c>
      <c r="F196" s="137">
        <v>366.88499999999999</v>
      </c>
      <c r="G196" s="98"/>
      <c r="H196" s="47">
        <f t="shared" ref="H196:H202" si="21">F196*G196</f>
        <v>0</v>
      </c>
    </row>
    <row r="197" spans="2:9" ht="33" customHeight="1" x14ac:dyDescent="0.2">
      <c r="B197" s="135" t="s">
        <v>80</v>
      </c>
      <c r="C197" s="135" t="s">
        <v>205</v>
      </c>
      <c r="D197" s="136" t="s">
        <v>206</v>
      </c>
      <c r="E197" s="135" t="s">
        <v>16</v>
      </c>
      <c r="F197" s="137">
        <v>142.47800000000001</v>
      </c>
      <c r="G197" s="98"/>
      <c r="H197" s="47">
        <f t="shared" si="21"/>
        <v>0</v>
      </c>
    </row>
    <row r="198" spans="2:9" ht="15.75" customHeight="1" x14ac:dyDescent="0.2">
      <c r="B198" s="141"/>
      <c r="C198" s="141"/>
      <c r="D198" s="141" t="s">
        <v>207</v>
      </c>
      <c r="E198" s="141"/>
      <c r="F198" s="66">
        <f>SUM(H195:H197)</f>
        <v>0</v>
      </c>
      <c r="G198" s="142"/>
      <c r="H198" s="143"/>
    </row>
    <row r="199" spans="2:9" ht="33" customHeight="1" x14ac:dyDescent="0.2">
      <c r="B199" s="132"/>
      <c r="C199" s="133"/>
      <c r="D199" s="134" t="s">
        <v>1638</v>
      </c>
      <c r="E199" s="133"/>
      <c r="F199" s="132"/>
      <c r="G199" s="100"/>
      <c r="H199" s="49"/>
    </row>
    <row r="200" spans="2:9" ht="33" customHeight="1" x14ac:dyDescent="0.2">
      <c r="B200" s="135" t="s">
        <v>83</v>
      </c>
      <c r="C200" s="135" t="s">
        <v>208</v>
      </c>
      <c r="D200" s="136" t="s">
        <v>209</v>
      </c>
      <c r="E200" s="135" t="s">
        <v>16</v>
      </c>
      <c r="F200" s="137">
        <v>33.947000000000003</v>
      </c>
      <c r="G200" s="98"/>
      <c r="H200" s="47">
        <f t="shared" si="21"/>
        <v>0</v>
      </c>
    </row>
    <row r="201" spans="2:9" ht="36" customHeight="1" x14ac:dyDescent="0.2">
      <c r="B201" s="135" t="s">
        <v>87</v>
      </c>
      <c r="C201" s="135" t="s">
        <v>195</v>
      </c>
      <c r="D201" s="136" t="s">
        <v>196</v>
      </c>
      <c r="E201" s="135" t="s">
        <v>42</v>
      </c>
      <c r="F201" s="137">
        <v>2.0350000000000001</v>
      </c>
      <c r="G201" s="98"/>
      <c r="H201" s="47">
        <f t="shared" si="21"/>
        <v>0</v>
      </c>
    </row>
    <row r="202" spans="2:9" ht="54" customHeight="1" x14ac:dyDescent="0.2">
      <c r="B202" s="135" t="s">
        <v>90</v>
      </c>
      <c r="C202" s="135" t="s">
        <v>210</v>
      </c>
      <c r="D202" s="136" t="s">
        <v>211</v>
      </c>
      <c r="E202" s="135" t="s">
        <v>30</v>
      </c>
      <c r="F202" s="137">
        <v>67.894999999999996</v>
      </c>
      <c r="G202" s="98"/>
      <c r="H202" s="47">
        <f t="shared" si="21"/>
        <v>0</v>
      </c>
    </row>
    <row r="203" spans="2:9" ht="28.7" customHeight="1" x14ac:dyDescent="0.2">
      <c r="B203" s="135" t="s">
        <v>93</v>
      </c>
      <c r="C203" s="135" t="s">
        <v>259</v>
      </c>
      <c r="D203" s="136" t="s">
        <v>260</v>
      </c>
      <c r="E203" s="135" t="s">
        <v>30</v>
      </c>
      <c r="F203" s="137">
        <v>67.894999999999996</v>
      </c>
      <c r="G203" s="98"/>
      <c r="H203" s="47">
        <f>F203*G203</f>
        <v>0</v>
      </c>
    </row>
    <row r="204" spans="2:9" ht="28.7" customHeight="1" x14ac:dyDescent="0.2">
      <c r="B204" s="141"/>
      <c r="C204" s="141"/>
      <c r="D204" s="141" t="s">
        <v>212</v>
      </c>
      <c r="E204" s="141"/>
      <c r="F204" s="66">
        <f>SUM(H200:H203)</f>
        <v>0</v>
      </c>
      <c r="G204" s="142"/>
      <c r="H204" s="143"/>
    </row>
    <row r="205" spans="2:9" ht="12.75" customHeight="1" x14ac:dyDescent="0.2">
      <c r="B205" s="132"/>
      <c r="C205" s="133"/>
      <c r="D205" s="134" t="s">
        <v>1639</v>
      </c>
      <c r="E205" s="133"/>
      <c r="F205" s="132"/>
      <c r="G205" s="100"/>
      <c r="H205" s="49"/>
    </row>
    <row r="206" spans="2:9" ht="48.75" customHeight="1" x14ac:dyDescent="0.2">
      <c r="B206" s="135" t="s">
        <v>96</v>
      </c>
      <c r="C206" s="135" t="s">
        <v>189</v>
      </c>
      <c r="D206" s="136" t="s">
        <v>190</v>
      </c>
      <c r="E206" s="135" t="s">
        <v>16</v>
      </c>
      <c r="F206" s="137">
        <v>5.3129999999999997</v>
      </c>
      <c r="G206" s="98"/>
      <c r="H206" s="47">
        <f t="shared" ref="H206:H207" si="22">F206*G206</f>
        <v>0</v>
      </c>
    </row>
    <row r="207" spans="2:9" ht="25.5" customHeight="1" x14ac:dyDescent="0.2">
      <c r="B207" s="135" t="s">
        <v>99</v>
      </c>
      <c r="C207" s="135" t="s">
        <v>205</v>
      </c>
      <c r="D207" s="136" t="s">
        <v>213</v>
      </c>
      <c r="E207" s="135" t="s">
        <v>16</v>
      </c>
      <c r="F207" s="137">
        <v>0.28899999999999998</v>
      </c>
      <c r="G207" s="98"/>
      <c r="H207" s="47">
        <f t="shared" si="22"/>
        <v>0</v>
      </c>
    </row>
    <row r="208" spans="2:9" ht="32.65" customHeight="1" x14ac:dyDescent="0.2">
      <c r="B208" s="135" t="s">
        <v>102</v>
      </c>
      <c r="C208" s="135" t="s">
        <v>208</v>
      </c>
      <c r="D208" s="136" t="s">
        <v>209</v>
      </c>
      <c r="E208" s="135" t="s">
        <v>16</v>
      </c>
      <c r="F208" s="137">
        <v>2.25</v>
      </c>
      <c r="G208" s="98"/>
      <c r="H208" s="47">
        <f t="shared" ref="H208:H215" si="23">F208*G208</f>
        <v>0</v>
      </c>
    </row>
    <row r="209" spans="2:8" ht="32.65" customHeight="1" x14ac:dyDescent="0.2">
      <c r="B209" s="135" t="s">
        <v>105</v>
      </c>
      <c r="C209" s="135" t="s">
        <v>195</v>
      </c>
      <c r="D209" s="136" t="s">
        <v>196</v>
      </c>
      <c r="E209" s="135" t="s">
        <v>42</v>
      </c>
      <c r="F209" s="137">
        <v>6.3E-2</v>
      </c>
      <c r="G209" s="98"/>
      <c r="H209" s="47">
        <f t="shared" si="23"/>
        <v>0</v>
      </c>
    </row>
    <row r="210" spans="2:8" ht="32.65" customHeight="1" x14ac:dyDescent="0.2">
      <c r="B210" s="135" t="s">
        <v>106</v>
      </c>
      <c r="C210" s="135" t="s">
        <v>214</v>
      </c>
      <c r="D210" s="136" t="s">
        <v>215</v>
      </c>
      <c r="E210" s="135" t="s">
        <v>16</v>
      </c>
      <c r="F210" s="137">
        <v>2.7909999999999999</v>
      </c>
      <c r="G210" s="98"/>
      <c r="H210" s="47">
        <f t="shared" si="23"/>
        <v>0</v>
      </c>
    </row>
    <row r="211" spans="2:8" ht="17.25" customHeight="1" x14ac:dyDescent="0.2">
      <c r="B211" s="141"/>
      <c r="C211" s="141"/>
      <c r="D211" s="141" t="s">
        <v>216</v>
      </c>
      <c r="E211" s="141"/>
      <c r="F211" s="66">
        <f>SUM(H206:H210)</f>
        <v>0</v>
      </c>
      <c r="G211" s="142"/>
      <c r="H211" s="143"/>
    </row>
    <row r="212" spans="2:8" ht="21" customHeight="1" x14ac:dyDescent="0.2">
      <c r="B212" s="141"/>
      <c r="C212" s="141"/>
      <c r="D212" s="141" t="s">
        <v>217</v>
      </c>
      <c r="E212" s="141"/>
      <c r="F212" s="66">
        <f>SUM(H184:H210)</f>
        <v>0</v>
      </c>
      <c r="G212" s="142"/>
      <c r="H212" s="143"/>
    </row>
    <row r="213" spans="2:8" ht="32.65" customHeight="1" x14ac:dyDescent="0.2">
      <c r="B213" s="132"/>
      <c r="C213" s="133"/>
      <c r="D213" s="134" t="s">
        <v>1640</v>
      </c>
      <c r="E213" s="133"/>
      <c r="F213" s="132"/>
      <c r="G213" s="100"/>
      <c r="H213" s="49"/>
    </row>
    <row r="214" spans="2:8" ht="12.75" customHeight="1" x14ac:dyDescent="0.2">
      <c r="B214" s="132"/>
      <c r="C214" s="133"/>
      <c r="D214" s="134" t="s">
        <v>1641</v>
      </c>
      <c r="E214" s="133"/>
      <c r="F214" s="132"/>
      <c r="G214" s="100"/>
      <c r="H214" s="49"/>
    </row>
    <row r="215" spans="2:8" ht="30" customHeight="1" x14ac:dyDescent="0.2">
      <c r="B215" s="135" t="s">
        <v>107</v>
      </c>
      <c r="C215" s="135" t="s">
        <v>33</v>
      </c>
      <c r="D215" s="136" t="s">
        <v>218</v>
      </c>
      <c r="E215" s="135" t="s">
        <v>16</v>
      </c>
      <c r="F215" s="137">
        <v>2.3919999999999999</v>
      </c>
      <c r="G215" s="98"/>
      <c r="H215" s="47">
        <f t="shared" si="23"/>
        <v>0</v>
      </c>
    </row>
    <row r="216" spans="2:8" ht="39.6" customHeight="1" x14ac:dyDescent="0.2">
      <c r="B216" s="135" t="s">
        <v>108</v>
      </c>
      <c r="C216" s="135" t="s">
        <v>219</v>
      </c>
      <c r="D216" s="136" t="s">
        <v>220</v>
      </c>
      <c r="E216" s="135" t="s">
        <v>16</v>
      </c>
      <c r="F216" s="137">
        <v>2.3919999999999999</v>
      </c>
      <c r="G216" s="98"/>
      <c r="H216" s="47">
        <f t="shared" ref="H216:H221" si="24">F216*G216</f>
        <v>0</v>
      </c>
    </row>
    <row r="217" spans="2:8" ht="39.6" customHeight="1" x14ac:dyDescent="0.2">
      <c r="B217" s="135" t="s">
        <v>109</v>
      </c>
      <c r="C217" s="135" t="s">
        <v>221</v>
      </c>
      <c r="D217" s="136" t="s">
        <v>222</v>
      </c>
      <c r="E217" s="135" t="s">
        <v>16</v>
      </c>
      <c r="F217" s="137">
        <v>2.3919999999999999</v>
      </c>
      <c r="G217" s="98"/>
      <c r="H217" s="47">
        <f t="shared" si="24"/>
        <v>0</v>
      </c>
    </row>
    <row r="218" spans="2:8" ht="42" customHeight="1" x14ac:dyDescent="0.2">
      <c r="B218" s="135" t="s">
        <v>110</v>
      </c>
      <c r="C218" s="135" t="s">
        <v>21</v>
      </c>
      <c r="D218" s="136" t="s">
        <v>22</v>
      </c>
      <c r="E218" s="135" t="s">
        <v>42</v>
      </c>
      <c r="F218" s="137">
        <v>5.258</v>
      </c>
      <c r="G218" s="98"/>
      <c r="H218" s="47">
        <f t="shared" si="24"/>
        <v>0</v>
      </c>
    </row>
    <row r="219" spans="2:8" ht="24" customHeight="1" x14ac:dyDescent="0.2">
      <c r="B219" s="141"/>
      <c r="C219" s="141"/>
      <c r="D219" s="141" t="s">
        <v>223</v>
      </c>
      <c r="E219" s="141"/>
      <c r="F219" s="66">
        <f>SUM(H215:H218)</f>
        <v>0</v>
      </c>
      <c r="G219" s="142"/>
      <c r="H219" s="143"/>
    </row>
    <row r="220" spans="2:8" ht="39.6" customHeight="1" x14ac:dyDescent="0.2">
      <c r="B220" s="132"/>
      <c r="C220" s="133"/>
      <c r="D220" s="134" t="s">
        <v>1642</v>
      </c>
      <c r="E220" s="133"/>
      <c r="F220" s="132"/>
      <c r="G220" s="100"/>
      <c r="H220" s="49"/>
    </row>
    <row r="221" spans="2:8" ht="23.25" customHeight="1" x14ac:dyDescent="0.2">
      <c r="B221" s="135" t="s">
        <v>111</v>
      </c>
      <c r="C221" s="135" t="s">
        <v>224</v>
      </c>
      <c r="D221" s="136" t="s">
        <v>225</v>
      </c>
      <c r="E221" s="135" t="s">
        <v>16</v>
      </c>
      <c r="F221" s="137">
        <v>2.8000000000000001E-2</v>
      </c>
      <c r="G221" s="98"/>
      <c r="H221" s="47">
        <f t="shared" si="24"/>
        <v>0</v>
      </c>
    </row>
    <row r="222" spans="2:8" ht="23.25" customHeight="1" x14ac:dyDescent="0.2">
      <c r="B222" s="141"/>
      <c r="C222" s="141"/>
      <c r="D222" s="141" t="s">
        <v>226</v>
      </c>
      <c r="E222" s="141"/>
      <c r="F222" s="66">
        <f>H221</f>
        <v>0</v>
      </c>
      <c r="G222" s="142"/>
      <c r="H222" s="143"/>
    </row>
    <row r="223" spans="2:8" ht="12.75" customHeight="1" x14ac:dyDescent="0.2">
      <c r="B223" s="132"/>
      <c r="C223" s="133"/>
      <c r="D223" s="134" t="s">
        <v>1643</v>
      </c>
      <c r="E223" s="133"/>
      <c r="F223" s="132"/>
      <c r="G223" s="100"/>
      <c r="H223" s="49"/>
    </row>
    <row r="224" spans="2:8" ht="28.35" customHeight="1" x14ac:dyDescent="0.2">
      <c r="B224" s="144"/>
      <c r="C224" s="144"/>
      <c r="D224" s="144" t="s">
        <v>227</v>
      </c>
      <c r="E224" s="144"/>
      <c r="F224" s="77"/>
      <c r="G224" s="145"/>
      <c r="H224" s="146"/>
    </row>
    <row r="225" spans="2:9" ht="28.35" customHeight="1" x14ac:dyDescent="0.2">
      <c r="B225" s="135" t="s">
        <v>113</v>
      </c>
      <c r="C225" s="135" t="s">
        <v>228</v>
      </c>
      <c r="D225" s="136" t="s">
        <v>229</v>
      </c>
      <c r="E225" s="135" t="s">
        <v>230</v>
      </c>
      <c r="F225" s="137">
        <v>40</v>
      </c>
      <c r="G225" s="98"/>
      <c r="H225" s="47">
        <f t="shared" ref="H225:H232" si="25">F225*G225</f>
        <v>0</v>
      </c>
    </row>
    <row r="226" spans="2:9" ht="43.5" customHeight="1" x14ac:dyDescent="0.2">
      <c r="B226" s="135" t="s">
        <v>116</v>
      </c>
      <c r="C226" s="135" t="s">
        <v>231</v>
      </c>
      <c r="D226" s="136" t="s">
        <v>232</v>
      </c>
      <c r="E226" s="135" t="s">
        <v>230</v>
      </c>
      <c r="F226" s="137">
        <v>40</v>
      </c>
      <c r="G226" s="98"/>
      <c r="H226" s="47">
        <f t="shared" si="25"/>
        <v>0</v>
      </c>
    </row>
    <row r="227" spans="2:9" ht="28.35" customHeight="1" x14ac:dyDescent="0.2">
      <c r="B227" s="135" t="s">
        <v>119</v>
      </c>
      <c r="C227" s="135" t="s">
        <v>195</v>
      </c>
      <c r="D227" s="136" t="s">
        <v>196</v>
      </c>
      <c r="E227" s="135" t="s">
        <v>42</v>
      </c>
      <c r="F227" s="137">
        <v>1.2E-2</v>
      </c>
      <c r="G227" s="98"/>
      <c r="H227" s="47">
        <f t="shared" si="25"/>
        <v>0</v>
      </c>
    </row>
    <row r="228" spans="2:9" ht="28.35" customHeight="1" x14ac:dyDescent="0.2">
      <c r="B228" s="135" t="s">
        <v>120</v>
      </c>
      <c r="C228" s="135" t="s">
        <v>208</v>
      </c>
      <c r="D228" s="136" t="s">
        <v>233</v>
      </c>
      <c r="E228" s="135" t="s">
        <v>16</v>
      </c>
      <c r="F228" s="137">
        <v>0.115</v>
      </c>
      <c r="G228" s="98"/>
      <c r="H228" s="47">
        <f t="shared" si="25"/>
        <v>0</v>
      </c>
    </row>
    <row r="229" spans="2:9" ht="28.35" customHeight="1" x14ac:dyDescent="0.2">
      <c r="B229" s="141"/>
      <c r="C229" s="141"/>
      <c r="D229" s="141" t="s">
        <v>234</v>
      </c>
      <c r="E229" s="141"/>
      <c r="F229" s="66">
        <f>SUM(H225:H228)</f>
        <v>0</v>
      </c>
      <c r="G229" s="142"/>
      <c r="H229" s="143"/>
    </row>
    <row r="230" spans="2:9" ht="12.75" customHeight="1" x14ac:dyDescent="0.2">
      <c r="B230" s="132"/>
      <c r="C230" s="133"/>
      <c r="D230" s="134" t="s">
        <v>1644</v>
      </c>
      <c r="E230" s="133"/>
      <c r="F230" s="132"/>
      <c r="G230" s="100"/>
      <c r="H230" s="49"/>
    </row>
    <row r="231" spans="2:9" ht="45.75" customHeight="1" x14ac:dyDescent="0.2">
      <c r="B231" s="135" t="s">
        <v>121</v>
      </c>
      <c r="C231" s="135" t="s">
        <v>235</v>
      </c>
      <c r="D231" s="136" t="s">
        <v>236</v>
      </c>
      <c r="E231" s="135" t="s">
        <v>30</v>
      </c>
      <c r="F231" s="137">
        <v>11.32</v>
      </c>
      <c r="G231" s="98"/>
      <c r="H231" s="47">
        <f t="shared" si="25"/>
        <v>0</v>
      </c>
    </row>
    <row r="232" spans="2:9" ht="44.25" customHeight="1" x14ac:dyDescent="0.2">
      <c r="B232" s="135" t="s">
        <v>122</v>
      </c>
      <c r="C232" s="135" t="s">
        <v>237</v>
      </c>
      <c r="D232" s="136" t="s">
        <v>238</v>
      </c>
      <c r="E232" s="135" t="s">
        <v>30</v>
      </c>
      <c r="F232" s="137">
        <v>11.32</v>
      </c>
      <c r="G232" s="98"/>
      <c r="H232" s="47">
        <f t="shared" si="25"/>
        <v>0</v>
      </c>
    </row>
    <row r="233" spans="2:9" ht="30.95" customHeight="1" x14ac:dyDescent="0.2">
      <c r="B233" s="135" t="s">
        <v>123</v>
      </c>
      <c r="C233" s="135" t="s">
        <v>195</v>
      </c>
      <c r="D233" s="136" t="s">
        <v>196</v>
      </c>
      <c r="E233" s="135" t="s">
        <v>42</v>
      </c>
      <c r="F233" s="137">
        <v>0.16500000000000001</v>
      </c>
      <c r="G233" s="98"/>
      <c r="H233" s="47">
        <f t="shared" ref="H233:H241" si="26">F233*G233</f>
        <v>0</v>
      </c>
    </row>
    <row r="234" spans="2:9" ht="30.95" customHeight="1" x14ac:dyDescent="0.2">
      <c r="B234" s="135" t="s">
        <v>124</v>
      </c>
      <c r="C234" s="135" t="s">
        <v>239</v>
      </c>
      <c r="D234" s="136" t="s">
        <v>240</v>
      </c>
      <c r="E234" s="135" t="s">
        <v>27</v>
      </c>
      <c r="F234" s="137">
        <v>2.1</v>
      </c>
      <c r="G234" s="98"/>
      <c r="H234" s="47">
        <f t="shared" si="26"/>
        <v>0</v>
      </c>
    </row>
    <row r="235" spans="2:9" ht="30.95" customHeight="1" x14ac:dyDescent="0.2">
      <c r="B235" s="141"/>
      <c r="C235" s="141"/>
      <c r="D235" s="141" t="s">
        <v>241</v>
      </c>
      <c r="E235" s="141"/>
      <c r="F235" s="66">
        <f>SUM(H231:H234)</f>
        <v>0</v>
      </c>
      <c r="G235" s="142"/>
      <c r="H235" s="143"/>
    </row>
    <row r="236" spans="2:9" ht="30.95" customHeight="1" x14ac:dyDescent="0.2">
      <c r="B236" s="132"/>
      <c r="C236" s="133"/>
      <c r="D236" s="134" t="s">
        <v>1645</v>
      </c>
      <c r="E236" s="133"/>
      <c r="F236" s="132"/>
      <c r="G236" s="100"/>
      <c r="H236" s="49"/>
    </row>
    <row r="237" spans="2:9" ht="30.95" customHeight="1" x14ac:dyDescent="0.2">
      <c r="B237" s="135" t="s">
        <v>127</v>
      </c>
      <c r="C237" s="135" t="s">
        <v>242</v>
      </c>
      <c r="D237" s="136" t="s">
        <v>243</v>
      </c>
      <c r="E237" s="135" t="s">
        <v>16</v>
      </c>
      <c r="F237" s="137">
        <v>59.04</v>
      </c>
      <c r="G237" s="98"/>
      <c r="H237" s="47">
        <f t="shared" si="26"/>
        <v>0</v>
      </c>
    </row>
    <row r="238" spans="2:9" ht="30.95" customHeight="1" x14ac:dyDescent="0.2">
      <c r="B238" s="135" t="s">
        <v>128</v>
      </c>
      <c r="C238" s="135" t="s">
        <v>200</v>
      </c>
      <c r="D238" s="136" t="s">
        <v>201</v>
      </c>
      <c r="E238" s="135" t="s">
        <v>202</v>
      </c>
      <c r="F238" s="137">
        <v>10</v>
      </c>
      <c r="G238" s="98"/>
      <c r="H238" s="47">
        <f t="shared" si="26"/>
        <v>0</v>
      </c>
    </row>
    <row r="239" spans="2:9" ht="39.75" customHeight="1" x14ac:dyDescent="0.2">
      <c r="B239" s="135" t="s">
        <v>129</v>
      </c>
      <c r="C239" s="135" t="s">
        <v>244</v>
      </c>
      <c r="D239" s="136" t="s">
        <v>245</v>
      </c>
      <c r="E239" s="135" t="s">
        <v>30</v>
      </c>
      <c r="F239" s="137">
        <v>29.52</v>
      </c>
      <c r="G239" s="98"/>
      <c r="H239" s="47">
        <f t="shared" si="26"/>
        <v>0</v>
      </c>
    </row>
    <row r="240" spans="2:9" ht="42.75" customHeight="1" x14ac:dyDescent="0.2">
      <c r="B240" s="135" t="s">
        <v>130</v>
      </c>
      <c r="C240" s="135" t="s">
        <v>246</v>
      </c>
      <c r="D240" s="136" t="s">
        <v>247</v>
      </c>
      <c r="E240" s="135" t="s">
        <v>30</v>
      </c>
      <c r="F240" s="137">
        <v>29.52</v>
      </c>
      <c r="G240" s="98"/>
      <c r="H240" s="47">
        <f t="shared" si="26"/>
        <v>0</v>
      </c>
      <c r="I240" s="67"/>
    </row>
    <row r="241" spans="2:8" ht="35.25" customHeight="1" x14ac:dyDescent="0.2">
      <c r="B241" s="135" t="s">
        <v>131</v>
      </c>
      <c r="C241" s="135" t="s">
        <v>214</v>
      </c>
      <c r="D241" s="136" t="s">
        <v>215</v>
      </c>
      <c r="E241" s="135" t="s">
        <v>16</v>
      </c>
      <c r="F241" s="137">
        <v>59.04</v>
      </c>
      <c r="G241" s="98"/>
      <c r="H241" s="47">
        <f t="shared" si="26"/>
        <v>0</v>
      </c>
    </row>
    <row r="242" spans="2:8" ht="35.25" customHeight="1" x14ac:dyDescent="0.2">
      <c r="B242" s="141"/>
      <c r="C242" s="141"/>
      <c r="D242" s="141" t="s">
        <v>248</v>
      </c>
      <c r="E242" s="141"/>
      <c r="F242" s="66">
        <f>SUM(H237:H241)</f>
        <v>0</v>
      </c>
      <c r="G242" s="142"/>
      <c r="H242" s="143"/>
    </row>
    <row r="243" spans="2:8" ht="12.75" customHeight="1" x14ac:dyDescent="0.2">
      <c r="B243" s="132"/>
      <c r="C243" s="133"/>
      <c r="D243" s="134" t="s">
        <v>1646</v>
      </c>
      <c r="E243" s="133"/>
      <c r="F243" s="132"/>
      <c r="G243" s="100"/>
      <c r="H243" s="49"/>
    </row>
    <row r="244" spans="2:8" ht="42.4" customHeight="1" x14ac:dyDescent="0.2">
      <c r="B244" s="135" t="s">
        <v>132</v>
      </c>
      <c r="C244" s="135" t="s">
        <v>249</v>
      </c>
      <c r="D244" s="136" t="s">
        <v>250</v>
      </c>
      <c r="E244" s="135" t="s">
        <v>30</v>
      </c>
      <c r="F244" s="137">
        <v>44.36</v>
      </c>
      <c r="G244" s="98"/>
      <c r="H244" s="47">
        <f t="shared" ref="H244:H246" si="27">F244*G244</f>
        <v>0</v>
      </c>
    </row>
    <row r="245" spans="2:8" ht="49.35" customHeight="1" x14ac:dyDescent="0.2">
      <c r="B245" s="135" t="s">
        <v>133</v>
      </c>
      <c r="C245" s="135" t="s">
        <v>251</v>
      </c>
      <c r="D245" s="136" t="s">
        <v>252</v>
      </c>
      <c r="E245" s="135" t="s">
        <v>30</v>
      </c>
      <c r="F245" s="137">
        <v>44.36</v>
      </c>
      <c r="G245" s="98"/>
      <c r="H245" s="47">
        <f t="shared" si="27"/>
        <v>0</v>
      </c>
    </row>
    <row r="246" spans="2:8" ht="45" customHeight="1" x14ac:dyDescent="0.2">
      <c r="B246" s="135" t="s">
        <v>136</v>
      </c>
      <c r="C246" s="135" t="s">
        <v>253</v>
      </c>
      <c r="D246" s="136" t="s">
        <v>254</v>
      </c>
      <c r="E246" s="135" t="s">
        <v>230</v>
      </c>
      <c r="F246" s="137">
        <v>50</v>
      </c>
      <c r="G246" s="98"/>
      <c r="H246" s="47">
        <f t="shared" si="27"/>
        <v>0</v>
      </c>
    </row>
    <row r="247" spans="2:8" ht="37.5" customHeight="1" x14ac:dyDescent="0.2">
      <c r="B247" s="135" t="s">
        <v>139</v>
      </c>
      <c r="C247" s="135" t="s">
        <v>255</v>
      </c>
      <c r="D247" s="136" t="s">
        <v>256</v>
      </c>
      <c r="E247" s="135" t="s">
        <v>27</v>
      </c>
      <c r="F247" s="137">
        <v>20</v>
      </c>
      <c r="G247" s="98"/>
      <c r="H247" s="47">
        <f t="shared" ref="H247" si="28">F247*G247</f>
        <v>0</v>
      </c>
    </row>
    <row r="248" spans="2:8" ht="43.7" customHeight="1" x14ac:dyDescent="0.2">
      <c r="B248" s="135" t="s">
        <v>140</v>
      </c>
      <c r="C248" s="135" t="s">
        <v>257</v>
      </c>
      <c r="D248" s="136" t="s">
        <v>258</v>
      </c>
      <c r="E248" s="135" t="s">
        <v>30</v>
      </c>
      <c r="F248" s="137">
        <v>17.744</v>
      </c>
      <c r="G248" s="98"/>
      <c r="H248" s="47">
        <f t="shared" ref="H248:H254" si="29">F248*G248</f>
        <v>0</v>
      </c>
    </row>
    <row r="249" spans="2:8" ht="28.35" customHeight="1" x14ac:dyDescent="0.2">
      <c r="B249" s="135" t="s">
        <v>143</v>
      </c>
      <c r="C249" s="135" t="s">
        <v>259</v>
      </c>
      <c r="D249" s="136" t="s">
        <v>260</v>
      </c>
      <c r="E249" s="135" t="s">
        <v>30</v>
      </c>
      <c r="F249" s="137">
        <v>56.32</v>
      </c>
      <c r="G249" s="98"/>
      <c r="H249" s="47">
        <f t="shared" si="29"/>
        <v>0</v>
      </c>
    </row>
    <row r="250" spans="2:8" ht="28.35" customHeight="1" x14ac:dyDescent="0.2">
      <c r="B250" s="141"/>
      <c r="C250" s="141"/>
      <c r="D250" s="141" t="s">
        <v>261</v>
      </c>
      <c r="E250" s="141"/>
      <c r="F250" s="66">
        <f>SUM(H244:H249)</f>
        <v>0</v>
      </c>
      <c r="G250" s="142"/>
      <c r="H250" s="143"/>
    </row>
    <row r="251" spans="2:8" ht="28.35" customHeight="1" x14ac:dyDescent="0.2">
      <c r="B251" s="141"/>
      <c r="C251" s="141"/>
      <c r="D251" s="141" t="s">
        <v>262</v>
      </c>
      <c r="E251" s="141"/>
      <c r="F251" s="66">
        <f>SUM(H215:H249)</f>
        <v>0</v>
      </c>
      <c r="G251" s="142"/>
      <c r="H251" s="143"/>
    </row>
    <row r="252" spans="2:8" ht="28.35" customHeight="1" x14ac:dyDescent="0.2">
      <c r="B252" s="132"/>
      <c r="C252" s="133"/>
      <c r="D252" s="134" t="s">
        <v>1647</v>
      </c>
      <c r="E252" s="133"/>
      <c r="F252" s="132"/>
      <c r="G252" s="100"/>
      <c r="H252" s="49"/>
    </row>
    <row r="253" spans="2:8" ht="28.35" customHeight="1" x14ac:dyDescent="0.2">
      <c r="B253" s="147"/>
      <c r="C253" s="147"/>
      <c r="D253" s="147" t="s">
        <v>185</v>
      </c>
      <c r="E253" s="147"/>
      <c r="F253" s="78"/>
      <c r="G253" s="148"/>
      <c r="H253" s="149"/>
    </row>
    <row r="254" spans="2:8" ht="52.5" customHeight="1" x14ac:dyDescent="0.2">
      <c r="B254" s="135" t="s">
        <v>144</v>
      </c>
      <c r="C254" s="135" t="s">
        <v>189</v>
      </c>
      <c r="D254" s="136" t="s">
        <v>263</v>
      </c>
      <c r="E254" s="135" t="s">
        <v>16</v>
      </c>
      <c r="F254" s="137">
        <v>110.236</v>
      </c>
      <c r="G254" s="98"/>
      <c r="H254" s="47">
        <f t="shared" si="29"/>
        <v>0</v>
      </c>
    </row>
    <row r="255" spans="2:8" ht="52.5" customHeight="1" x14ac:dyDescent="0.2">
      <c r="B255" s="135" t="s">
        <v>145</v>
      </c>
      <c r="C255" s="135" t="s">
        <v>264</v>
      </c>
      <c r="D255" s="136" t="s">
        <v>265</v>
      </c>
      <c r="E255" s="135" t="s">
        <v>16</v>
      </c>
      <c r="F255" s="137">
        <v>110.236</v>
      </c>
      <c r="G255" s="98"/>
      <c r="H255" s="47">
        <f t="shared" ref="H255:H260" si="30">F255*G255</f>
        <v>0</v>
      </c>
    </row>
    <row r="256" spans="2:8" ht="36" customHeight="1" x14ac:dyDescent="0.2">
      <c r="B256" s="135" t="s">
        <v>148</v>
      </c>
      <c r="C256" s="135" t="s">
        <v>21</v>
      </c>
      <c r="D256" s="136" t="s">
        <v>266</v>
      </c>
      <c r="E256" s="135" t="s">
        <v>42</v>
      </c>
      <c r="F256" s="137">
        <v>176.37799999999999</v>
      </c>
      <c r="G256" s="98"/>
      <c r="H256" s="47">
        <f t="shared" si="30"/>
        <v>0</v>
      </c>
    </row>
    <row r="257" spans="2:8" ht="28.35" customHeight="1" x14ac:dyDescent="0.2">
      <c r="B257" s="147"/>
      <c r="C257" s="147"/>
      <c r="D257" s="147" t="s">
        <v>267</v>
      </c>
      <c r="E257" s="147"/>
      <c r="F257" s="78"/>
      <c r="G257" s="148"/>
      <c r="H257" s="149"/>
    </row>
    <row r="258" spans="2:8" ht="48" customHeight="1" x14ac:dyDescent="0.2">
      <c r="B258" s="135" t="s">
        <v>149</v>
      </c>
      <c r="C258" s="135" t="s">
        <v>268</v>
      </c>
      <c r="D258" s="136" t="s">
        <v>269</v>
      </c>
      <c r="E258" s="135" t="s">
        <v>16</v>
      </c>
      <c r="F258" s="137">
        <v>110.236</v>
      </c>
      <c r="G258" s="98"/>
      <c r="H258" s="47">
        <f t="shared" si="30"/>
        <v>0</v>
      </c>
    </row>
    <row r="259" spans="2:8" ht="27.75" customHeight="1" x14ac:dyDescent="0.2">
      <c r="B259" s="135" t="s">
        <v>150</v>
      </c>
      <c r="C259" s="135" t="s">
        <v>270</v>
      </c>
      <c r="D259" s="136" t="s">
        <v>271</v>
      </c>
      <c r="E259" s="135" t="s">
        <v>16</v>
      </c>
      <c r="F259" s="137">
        <v>110.236</v>
      </c>
      <c r="G259" s="98"/>
      <c r="H259" s="47">
        <f t="shared" si="30"/>
        <v>0</v>
      </c>
    </row>
    <row r="260" spans="2:8" ht="33.75" customHeight="1" x14ac:dyDescent="0.2">
      <c r="B260" s="135" t="s">
        <v>151</v>
      </c>
      <c r="C260" s="135" t="s">
        <v>214</v>
      </c>
      <c r="D260" s="136" t="s">
        <v>215</v>
      </c>
      <c r="E260" s="135" t="s">
        <v>16</v>
      </c>
      <c r="F260" s="137">
        <v>110.236</v>
      </c>
      <c r="G260" s="98"/>
      <c r="H260" s="47">
        <f t="shared" si="30"/>
        <v>0</v>
      </c>
    </row>
    <row r="261" spans="2:8" ht="45.4" customHeight="1" x14ac:dyDescent="0.2">
      <c r="B261" s="135" t="s">
        <v>152</v>
      </c>
      <c r="C261" s="135" t="s">
        <v>272</v>
      </c>
      <c r="D261" s="136" t="s">
        <v>273</v>
      </c>
      <c r="E261" s="135" t="s">
        <v>16</v>
      </c>
      <c r="F261" s="137">
        <v>110.236</v>
      </c>
      <c r="G261" s="98"/>
      <c r="H261" s="47">
        <f t="shared" ref="H261:H264" si="31">F261*G261</f>
        <v>0</v>
      </c>
    </row>
    <row r="262" spans="2:8" ht="42.4" customHeight="1" x14ac:dyDescent="0.2">
      <c r="B262" s="147"/>
      <c r="C262" s="147"/>
      <c r="D262" s="147" t="s">
        <v>274</v>
      </c>
      <c r="E262" s="147"/>
      <c r="F262" s="78"/>
      <c r="G262" s="148"/>
      <c r="H262" s="149"/>
    </row>
    <row r="263" spans="2:8" ht="29.65" customHeight="1" x14ac:dyDescent="0.2">
      <c r="B263" s="135" t="s">
        <v>153</v>
      </c>
      <c r="C263" s="135" t="s">
        <v>205</v>
      </c>
      <c r="D263" s="136" t="s">
        <v>275</v>
      </c>
      <c r="E263" s="135" t="s">
        <v>16</v>
      </c>
      <c r="F263" s="137">
        <v>6.0839999999999996</v>
      </c>
      <c r="G263" s="98"/>
      <c r="H263" s="47">
        <f t="shared" si="31"/>
        <v>0</v>
      </c>
    </row>
    <row r="264" spans="2:8" ht="35.25" customHeight="1" x14ac:dyDescent="0.2">
      <c r="B264" s="135" t="s">
        <v>154</v>
      </c>
      <c r="C264" s="135" t="s">
        <v>276</v>
      </c>
      <c r="D264" s="136" t="s">
        <v>277</v>
      </c>
      <c r="E264" s="135" t="s">
        <v>16</v>
      </c>
      <c r="F264" s="137">
        <v>27.661999999999999</v>
      </c>
      <c r="G264" s="98"/>
      <c r="H264" s="47">
        <f t="shared" si="31"/>
        <v>0</v>
      </c>
    </row>
    <row r="265" spans="2:8" ht="36.950000000000003" customHeight="1" x14ac:dyDescent="0.2">
      <c r="B265" s="135" t="s">
        <v>155</v>
      </c>
      <c r="C265" s="135" t="s">
        <v>195</v>
      </c>
      <c r="D265" s="136" t="s">
        <v>196</v>
      </c>
      <c r="E265" s="135" t="s">
        <v>42</v>
      </c>
      <c r="F265" s="137">
        <v>1.5860000000000001</v>
      </c>
      <c r="G265" s="98"/>
      <c r="H265" s="47">
        <f t="shared" ref="H265:H269" si="32">F265*G265</f>
        <v>0</v>
      </c>
    </row>
    <row r="266" spans="2:8" ht="36.950000000000003" customHeight="1" x14ac:dyDescent="0.2">
      <c r="B266" s="141"/>
      <c r="C266" s="141"/>
      <c r="D266" s="141" t="s">
        <v>278</v>
      </c>
      <c r="E266" s="141"/>
      <c r="F266" s="66">
        <f>SUM(H254:H265)</f>
        <v>0</v>
      </c>
      <c r="G266" s="142"/>
      <c r="H266" s="143"/>
    </row>
    <row r="267" spans="2:8" ht="29.65" customHeight="1" x14ac:dyDescent="0.2">
      <c r="B267" s="132"/>
      <c r="C267" s="133"/>
      <c r="D267" s="134" t="s">
        <v>1648</v>
      </c>
      <c r="E267" s="133"/>
      <c r="F267" s="132"/>
      <c r="G267" s="100"/>
      <c r="H267" s="49"/>
    </row>
    <row r="268" spans="2:8" ht="23.25" customHeight="1" x14ac:dyDescent="0.2">
      <c r="B268" s="147"/>
      <c r="C268" s="147"/>
      <c r="D268" s="147" t="s">
        <v>185</v>
      </c>
      <c r="E268" s="147"/>
      <c r="F268" s="78"/>
      <c r="G268" s="148"/>
      <c r="H268" s="149"/>
    </row>
    <row r="269" spans="2:8" ht="51.75" customHeight="1" x14ac:dyDescent="0.2">
      <c r="B269" s="135" t="s">
        <v>158</v>
      </c>
      <c r="C269" s="135" t="s">
        <v>189</v>
      </c>
      <c r="D269" s="136" t="s">
        <v>263</v>
      </c>
      <c r="E269" s="135" t="s">
        <v>16</v>
      </c>
      <c r="F269" s="137">
        <v>49.607999999999997</v>
      </c>
      <c r="G269" s="98"/>
      <c r="H269" s="47">
        <f t="shared" si="32"/>
        <v>0</v>
      </c>
    </row>
    <row r="270" spans="2:8" ht="48.75" customHeight="1" x14ac:dyDescent="0.2">
      <c r="B270" s="135" t="s">
        <v>159</v>
      </c>
      <c r="C270" s="135" t="s">
        <v>264</v>
      </c>
      <c r="D270" s="136" t="s">
        <v>265</v>
      </c>
      <c r="E270" s="135" t="s">
        <v>16</v>
      </c>
      <c r="F270" s="137">
        <v>49.607999999999997</v>
      </c>
      <c r="G270" s="98"/>
      <c r="H270" s="47">
        <f t="shared" ref="H270:H276" si="33">F270*G270</f>
        <v>0</v>
      </c>
    </row>
    <row r="271" spans="2:8" ht="36.75" customHeight="1" x14ac:dyDescent="0.2">
      <c r="B271" s="135" t="s">
        <v>160</v>
      </c>
      <c r="C271" s="135" t="s">
        <v>21</v>
      </c>
      <c r="D271" s="136" t="s">
        <v>266</v>
      </c>
      <c r="E271" s="135" t="s">
        <v>42</v>
      </c>
      <c r="F271" s="137">
        <v>79.373000000000005</v>
      </c>
      <c r="G271" s="98"/>
      <c r="H271" s="47">
        <f t="shared" si="33"/>
        <v>0</v>
      </c>
    </row>
    <row r="272" spans="2:8" ht="21.75" customHeight="1" x14ac:dyDescent="0.2">
      <c r="B272" s="147"/>
      <c r="C272" s="147"/>
      <c r="D272" s="147" t="s">
        <v>267</v>
      </c>
      <c r="E272" s="147"/>
      <c r="F272" s="78"/>
      <c r="G272" s="148"/>
      <c r="H272" s="149"/>
    </row>
    <row r="273" spans="2:8" ht="48" customHeight="1" x14ac:dyDescent="0.2">
      <c r="B273" s="135" t="s">
        <v>161</v>
      </c>
      <c r="C273" s="135" t="s">
        <v>268</v>
      </c>
      <c r="D273" s="136" t="s">
        <v>269</v>
      </c>
      <c r="E273" s="135" t="s">
        <v>16</v>
      </c>
      <c r="F273" s="137">
        <v>45.548999999999999</v>
      </c>
      <c r="G273" s="98"/>
      <c r="H273" s="47">
        <f t="shared" si="33"/>
        <v>0</v>
      </c>
    </row>
    <row r="274" spans="2:8" ht="29.65" customHeight="1" x14ac:dyDescent="0.2">
      <c r="B274" s="135" t="s">
        <v>162</v>
      </c>
      <c r="C274" s="135" t="s">
        <v>279</v>
      </c>
      <c r="D274" s="136" t="s">
        <v>280</v>
      </c>
      <c r="E274" s="135" t="s">
        <v>16</v>
      </c>
      <c r="F274" s="137">
        <v>45.548999999999999</v>
      </c>
      <c r="G274" s="98"/>
      <c r="H274" s="47">
        <f t="shared" si="33"/>
        <v>0</v>
      </c>
    </row>
    <row r="275" spans="2:8" ht="22.5" customHeight="1" x14ac:dyDescent="0.2">
      <c r="B275" s="129" t="s">
        <v>165</v>
      </c>
      <c r="C275" s="129" t="s">
        <v>270</v>
      </c>
      <c r="D275" s="130" t="s">
        <v>1649</v>
      </c>
      <c r="E275" s="129" t="s">
        <v>16</v>
      </c>
      <c r="F275" s="131">
        <v>37.280999999999999</v>
      </c>
      <c r="G275" s="98"/>
      <c r="H275" s="122">
        <f t="shared" si="33"/>
        <v>0</v>
      </c>
    </row>
    <row r="276" spans="2:8" ht="27.75" customHeight="1" x14ac:dyDescent="0.2">
      <c r="B276" s="135" t="s">
        <v>168</v>
      </c>
      <c r="C276" s="135" t="s">
        <v>272</v>
      </c>
      <c r="D276" s="136" t="s">
        <v>273</v>
      </c>
      <c r="E276" s="135" t="s">
        <v>16</v>
      </c>
      <c r="F276" s="137">
        <v>45.548999999999999</v>
      </c>
      <c r="G276" s="98"/>
      <c r="H276" s="47">
        <f t="shared" si="33"/>
        <v>0</v>
      </c>
    </row>
    <row r="277" spans="2:8" ht="12.75" customHeight="1" x14ac:dyDescent="0.2">
      <c r="B277" s="147"/>
      <c r="C277" s="147"/>
      <c r="D277" s="147" t="s">
        <v>274</v>
      </c>
      <c r="E277" s="147"/>
      <c r="F277" s="78"/>
      <c r="G277" s="148"/>
      <c r="H277" s="149"/>
    </row>
    <row r="278" spans="2:8" ht="38.1" customHeight="1" x14ac:dyDescent="0.2">
      <c r="B278" s="135" t="s">
        <v>171</v>
      </c>
      <c r="C278" s="135" t="s">
        <v>205</v>
      </c>
      <c r="D278" s="136" t="s">
        <v>275</v>
      </c>
      <c r="E278" s="135" t="s">
        <v>16</v>
      </c>
      <c r="F278" s="137">
        <v>2.9239999999999999</v>
      </c>
      <c r="G278" s="98"/>
      <c r="H278" s="47">
        <f t="shared" ref="H278:H281" si="34">F278*G278</f>
        <v>0</v>
      </c>
    </row>
    <row r="279" spans="2:8" ht="48.95" customHeight="1" x14ac:dyDescent="0.2">
      <c r="B279" s="135" t="s">
        <v>174</v>
      </c>
      <c r="C279" s="135" t="s">
        <v>281</v>
      </c>
      <c r="D279" s="136" t="s">
        <v>282</v>
      </c>
      <c r="E279" s="135" t="s">
        <v>30</v>
      </c>
      <c r="F279" s="137">
        <v>29.24</v>
      </c>
      <c r="G279" s="98"/>
      <c r="H279" s="47">
        <f t="shared" si="34"/>
        <v>0</v>
      </c>
    </row>
    <row r="280" spans="2:8" ht="26.65" customHeight="1" x14ac:dyDescent="0.2">
      <c r="B280" s="135" t="s">
        <v>175</v>
      </c>
      <c r="C280" s="135" t="s">
        <v>276</v>
      </c>
      <c r="D280" s="136" t="s">
        <v>277</v>
      </c>
      <c r="E280" s="135" t="s">
        <v>16</v>
      </c>
      <c r="F280" s="137">
        <v>6.7649999999999997</v>
      </c>
      <c r="G280" s="98"/>
      <c r="H280" s="47">
        <f t="shared" si="34"/>
        <v>0</v>
      </c>
    </row>
    <row r="281" spans="2:8" ht="24" customHeight="1" x14ac:dyDescent="0.2">
      <c r="B281" s="135" t="s">
        <v>176</v>
      </c>
      <c r="C281" s="135" t="s">
        <v>195</v>
      </c>
      <c r="D281" s="136" t="s">
        <v>196</v>
      </c>
      <c r="E281" s="135" t="s">
        <v>42</v>
      </c>
      <c r="F281" s="137">
        <v>0.38600000000000001</v>
      </c>
      <c r="G281" s="98"/>
      <c r="H281" s="47">
        <f t="shared" si="34"/>
        <v>0</v>
      </c>
    </row>
    <row r="282" spans="2:8" ht="24" customHeight="1" x14ac:dyDescent="0.2">
      <c r="B282" s="141"/>
      <c r="C282" s="141"/>
      <c r="D282" s="141" t="s">
        <v>283</v>
      </c>
      <c r="E282" s="141"/>
      <c r="F282" s="66">
        <f>SUM(H269:H281)</f>
        <v>0</v>
      </c>
      <c r="G282" s="142"/>
      <c r="H282" s="143"/>
    </row>
    <row r="283" spans="2:8" ht="36.4" customHeight="1" x14ac:dyDescent="0.2">
      <c r="B283" s="132"/>
      <c r="C283" s="133"/>
      <c r="D283" s="134" t="s">
        <v>1650</v>
      </c>
      <c r="E283" s="133"/>
      <c r="F283" s="132"/>
      <c r="G283" s="100"/>
      <c r="H283" s="49"/>
    </row>
    <row r="284" spans="2:8" ht="26.25" customHeight="1" x14ac:dyDescent="0.2">
      <c r="B284" s="147"/>
      <c r="C284" s="147"/>
      <c r="D284" s="147" t="s">
        <v>185</v>
      </c>
      <c r="E284" s="147"/>
      <c r="F284" s="78"/>
      <c r="G284" s="148"/>
      <c r="H284" s="149"/>
    </row>
    <row r="285" spans="2:8" ht="54" customHeight="1" x14ac:dyDescent="0.2">
      <c r="B285" s="135" t="s">
        <v>177</v>
      </c>
      <c r="C285" s="135" t="s">
        <v>189</v>
      </c>
      <c r="D285" s="136" t="s">
        <v>263</v>
      </c>
      <c r="E285" s="135" t="s">
        <v>16</v>
      </c>
      <c r="F285" s="137">
        <v>49.607999999999997</v>
      </c>
      <c r="G285" s="98"/>
      <c r="H285" s="47">
        <f t="shared" ref="H285:H287" si="35">F285*G285</f>
        <v>0</v>
      </c>
    </row>
    <row r="286" spans="2:8" ht="54" customHeight="1" x14ac:dyDescent="0.2">
      <c r="B286" s="135" t="s">
        <v>178</v>
      </c>
      <c r="C286" s="135" t="s">
        <v>264</v>
      </c>
      <c r="D286" s="136" t="s">
        <v>265</v>
      </c>
      <c r="E286" s="135" t="s">
        <v>16</v>
      </c>
      <c r="F286" s="137">
        <v>49.607999999999997</v>
      </c>
      <c r="G286" s="98"/>
      <c r="H286" s="47">
        <f t="shared" si="35"/>
        <v>0</v>
      </c>
    </row>
    <row r="287" spans="2:8" ht="41.25" customHeight="1" x14ac:dyDescent="0.2">
      <c r="B287" s="135" t="s">
        <v>179</v>
      </c>
      <c r="C287" s="135" t="s">
        <v>21</v>
      </c>
      <c r="D287" s="136" t="s">
        <v>266</v>
      </c>
      <c r="E287" s="135" t="s">
        <v>42</v>
      </c>
      <c r="F287" s="137">
        <v>79.373000000000005</v>
      </c>
      <c r="G287" s="98"/>
      <c r="H287" s="47">
        <f t="shared" si="35"/>
        <v>0</v>
      </c>
    </row>
    <row r="288" spans="2:8" ht="19.5" customHeight="1" x14ac:dyDescent="0.2">
      <c r="B288" s="147"/>
      <c r="C288" s="147"/>
      <c r="D288" s="147" t="s">
        <v>267</v>
      </c>
      <c r="E288" s="147"/>
      <c r="F288" s="78"/>
      <c r="G288" s="148"/>
      <c r="H288" s="149"/>
    </row>
    <row r="289" spans="2:9" ht="45.75" customHeight="1" x14ac:dyDescent="0.2">
      <c r="B289" s="135" t="s">
        <v>180</v>
      </c>
      <c r="C289" s="135" t="s">
        <v>268</v>
      </c>
      <c r="D289" s="136" t="s">
        <v>269</v>
      </c>
      <c r="E289" s="135" t="s">
        <v>16</v>
      </c>
      <c r="F289" s="137">
        <v>45.548999999999999</v>
      </c>
      <c r="G289" s="98"/>
      <c r="H289" s="47">
        <f t="shared" ref="H289:H294" si="36">F289*G289</f>
        <v>0</v>
      </c>
    </row>
    <row r="290" spans="2:9" ht="31.35" customHeight="1" x14ac:dyDescent="0.2">
      <c r="B290" s="135" t="s">
        <v>183</v>
      </c>
      <c r="C290" s="135" t="s">
        <v>279</v>
      </c>
      <c r="D290" s="136" t="s">
        <v>280</v>
      </c>
      <c r="E290" s="135" t="s">
        <v>16</v>
      </c>
      <c r="F290" s="137">
        <v>45.548999999999999</v>
      </c>
      <c r="G290" s="98"/>
      <c r="H290" s="47">
        <f t="shared" si="36"/>
        <v>0</v>
      </c>
    </row>
    <row r="291" spans="2:9" ht="31.35" customHeight="1" x14ac:dyDescent="0.2">
      <c r="B291" s="129" t="s">
        <v>334</v>
      </c>
      <c r="C291" s="129" t="s">
        <v>270</v>
      </c>
      <c r="D291" s="130" t="s">
        <v>1649</v>
      </c>
      <c r="E291" s="129" t="s">
        <v>16</v>
      </c>
      <c r="F291" s="131">
        <v>37.280999999999999</v>
      </c>
      <c r="G291" s="98"/>
      <c r="H291" s="122">
        <f t="shared" si="36"/>
        <v>0</v>
      </c>
    </row>
    <row r="292" spans="2:9" ht="27" customHeight="1" x14ac:dyDescent="0.2">
      <c r="B292" s="129" t="s">
        <v>337</v>
      </c>
      <c r="C292" s="129" t="s">
        <v>272</v>
      </c>
      <c r="D292" s="130" t="s">
        <v>273</v>
      </c>
      <c r="E292" s="129" t="s">
        <v>16</v>
      </c>
      <c r="F292" s="131">
        <v>82.83</v>
      </c>
      <c r="G292" s="98"/>
      <c r="H292" s="122">
        <f t="shared" si="36"/>
        <v>0</v>
      </c>
      <c r="I292" s="67"/>
    </row>
    <row r="293" spans="2:9" ht="12.75" customHeight="1" x14ac:dyDescent="0.2">
      <c r="B293" s="147"/>
      <c r="C293" s="147"/>
      <c r="D293" s="147" t="s">
        <v>274</v>
      </c>
      <c r="E293" s="147"/>
      <c r="F293" s="78"/>
      <c r="G293" s="148"/>
      <c r="H293" s="149"/>
    </row>
    <row r="294" spans="2:9" ht="42" customHeight="1" x14ac:dyDescent="0.2">
      <c r="B294" s="135" t="s">
        <v>340</v>
      </c>
      <c r="C294" s="135" t="s">
        <v>205</v>
      </c>
      <c r="D294" s="136" t="s">
        <v>275</v>
      </c>
      <c r="E294" s="135" t="s">
        <v>16</v>
      </c>
      <c r="F294" s="137">
        <v>2.9239999999999999</v>
      </c>
      <c r="G294" s="98"/>
      <c r="H294" s="47">
        <f t="shared" si="36"/>
        <v>0</v>
      </c>
    </row>
    <row r="295" spans="2:9" ht="42" customHeight="1" x14ac:dyDescent="0.2">
      <c r="B295" s="135" t="s">
        <v>344</v>
      </c>
      <c r="C295" s="135" t="s">
        <v>281</v>
      </c>
      <c r="D295" s="136" t="s">
        <v>282</v>
      </c>
      <c r="E295" s="135" t="s">
        <v>30</v>
      </c>
      <c r="F295" s="137">
        <v>29.24</v>
      </c>
      <c r="G295" s="98"/>
      <c r="H295" s="47">
        <f t="shared" ref="H295:H306" si="37">F295*G295</f>
        <v>0</v>
      </c>
    </row>
    <row r="296" spans="2:9" ht="27" customHeight="1" x14ac:dyDescent="0.2">
      <c r="B296" s="135" t="s">
        <v>346</v>
      </c>
      <c r="C296" s="135" t="s">
        <v>276</v>
      </c>
      <c r="D296" s="136" t="s">
        <v>277</v>
      </c>
      <c r="E296" s="135" t="s">
        <v>16</v>
      </c>
      <c r="F296" s="137">
        <v>6.7649999999999997</v>
      </c>
      <c r="G296" s="98"/>
      <c r="H296" s="47">
        <f t="shared" si="37"/>
        <v>0</v>
      </c>
    </row>
    <row r="297" spans="2:9" ht="27" customHeight="1" x14ac:dyDescent="0.2">
      <c r="B297" s="135" t="s">
        <v>349</v>
      </c>
      <c r="C297" s="135" t="s">
        <v>195</v>
      </c>
      <c r="D297" s="136" t="s">
        <v>196</v>
      </c>
      <c r="E297" s="135" t="s">
        <v>42</v>
      </c>
      <c r="F297" s="137">
        <v>0.38600000000000001</v>
      </c>
      <c r="G297" s="98"/>
      <c r="H297" s="47">
        <f t="shared" si="37"/>
        <v>0</v>
      </c>
    </row>
    <row r="298" spans="2:9" ht="27" customHeight="1" x14ac:dyDescent="0.2">
      <c r="B298" s="141"/>
      <c r="C298" s="141"/>
      <c r="D298" s="141" t="s">
        <v>284</v>
      </c>
      <c r="E298" s="141"/>
      <c r="F298" s="66">
        <f>SUM(H285:H297)</f>
        <v>0</v>
      </c>
      <c r="G298" s="142"/>
      <c r="H298" s="143"/>
    </row>
    <row r="299" spans="2:9" ht="27" customHeight="1" x14ac:dyDescent="0.2">
      <c r="B299" s="132"/>
      <c r="C299" s="133"/>
      <c r="D299" s="134" t="s">
        <v>1651</v>
      </c>
      <c r="E299" s="133"/>
      <c r="F299" s="132"/>
      <c r="G299" s="100"/>
      <c r="H299" s="49"/>
    </row>
    <row r="300" spans="2:9" ht="27" customHeight="1" x14ac:dyDescent="0.2">
      <c r="B300" s="132"/>
      <c r="C300" s="133"/>
      <c r="D300" s="134" t="s">
        <v>1652</v>
      </c>
      <c r="E300" s="133"/>
      <c r="F300" s="132"/>
      <c r="G300" s="100"/>
      <c r="H300" s="49"/>
    </row>
    <row r="301" spans="2:9" ht="27" customHeight="1" x14ac:dyDescent="0.2">
      <c r="B301" s="135" t="s">
        <v>352</v>
      </c>
      <c r="C301" s="135" t="s">
        <v>285</v>
      </c>
      <c r="D301" s="136" t="s">
        <v>286</v>
      </c>
      <c r="E301" s="135" t="s">
        <v>30</v>
      </c>
      <c r="F301" s="137">
        <v>5.4820000000000002</v>
      </c>
      <c r="G301" s="98"/>
      <c r="H301" s="47">
        <f t="shared" si="37"/>
        <v>0</v>
      </c>
    </row>
    <row r="302" spans="2:9" ht="27" customHeight="1" x14ac:dyDescent="0.2">
      <c r="B302" s="135" t="s">
        <v>355</v>
      </c>
      <c r="C302" s="135" t="s">
        <v>287</v>
      </c>
      <c r="D302" s="136" t="s">
        <v>288</v>
      </c>
      <c r="E302" s="135" t="s">
        <v>30</v>
      </c>
      <c r="F302" s="137">
        <v>11.56</v>
      </c>
      <c r="G302" s="98"/>
      <c r="H302" s="47">
        <f t="shared" si="37"/>
        <v>0</v>
      </c>
    </row>
    <row r="303" spans="2:9" ht="36" customHeight="1" x14ac:dyDescent="0.2">
      <c r="B303" s="135" t="s">
        <v>359</v>
      </c>
      <c r="C303" s="135" t="s">
        <v>289</v>
      </c>
      <c r="D303" s="136" t="s">
        <v>290</v>
      </c>
      <c r="E303" s="135" t="s">
        <v>30</v>
      </c>
      <c r="F303" s="137">
        <v>11.56</v>
      </c>
      <c r="G303" s="98"/>
      <c r="H303" s="47">
        <f t="shared" si="37"/>
        <v>0</v>
      </c>
    </row>
    <row r="304" spans="2:9" ht="36" customHeight="1" x14ac:dyDescent="0.2">
      <c r="B304" s="135" t="s">
        <v>361</v>
      </c>
      <c r="C304" s="135" t="s">
        <v>291</v>
      </c>
      <c r="D304" s="136" t="s">
        <v>292</v>
      </c>
      <c r="E304" s="135" t="s">
        <v>27</v>
      </c>
      <c r="F304" s="137">
        <v>5.4</v>
      </c>
      <c r="G304" s="98"/>
      <c r="H304" s="47">
        <f t="shared" si="37"/>
        <v>0</v>
      </c>
    </row>
    <row r="305" spans="2:8" ht="31.5" customHeight="1" x14ac:dyDescent="0.2">
      <c r="B305" s="135" t="s">
        <v>362</v>
      </c>
      <c r="C305" s="135" t="s">
        <v>293</v>
      </c>
      <c r="D305" s="136" t="s">
        <v>294</v>
      </c>
      <c r="E305" s="135" t="s">
        <v>30</v>
      </c>
      <c r="F305" s="137">
        <v>7.2</v>
      </c>
      <c r="G305" s="98"/>
      <c r="H305" s="47">
        <f t="shared" si="37"/>
        <v>0</v>
      </c>
    </row>
    <row r="306" spans="2:8" ht="28.5" customHeight="1" x14ac:dyDescent="0.2">
      <c r="B306" s="135" t="s">
        <v>363</v>
      </c>
      <c r="C306" s="135" t="s">
        <v>295</v>
      </c>
      <c r="D306" s="136" t="s">
        <v>296</v>
      </c>
      <c r="E306" s="135" t="s">
        <v>27</v>
      </c>
      <c r="F306" s="137">
        <v>4.3</v>
      </c>
      <c r="G306" s="98"/>
      <c r="H306" s="47">
        <f t="shared" si="37"/>
        <v>0</v>
      </c>
    </row>
    <row r="307" spans="2:8" ht="34.35" customHeight="1" x14ac:dyDescent="0.2">
      <c r="B307" s="135" t="s">
        <v>366</v>
      </c>
      <c r="C307" s="135" t="s">
        <v>297</v>
      </c>
      <c r="D307" s="136" t="s">
        <v>298</v>
      </c>
      <c r="E307" s="135" t="s">
        <v>27</v>
      </c>
      <c r="F307" s="137">
        <v>2.67</v>
      </c>
      <c r="G307" s="98"/>
      <c r="H307" s="47">
        <f t="shared" ref="H307:H309" si="38">F307*G307</f>
        <v>0</v>
      </c>
    </row>
    <row r="308" spans="2:8" ht="34.35" customHeight="1" x14ac:dyDescent="0.2">
      <c r="B308" s="135" t="s">
        <v>369</v>
      </c>
      <c r="C308" s="135" t="s">
        <v>299</v>
      </c>
      <c r="D308" s="136" t="s">
        <v>300</v>
      </c>
      <c r="E308" s="135" t="s">
        <v>30</v>
      </c>
      <c r="F308" s="137">
        <v>11.56</v>
      </c>
      <c r="G308" s="98"/>
      <c r="H308" s="47">
        <f t="shared" si="38"/>
        <v>0</v>
      </c>
    </row>
    <row r="309" spans="2:8" ht="57.75" customHeight="1" x14ac:dyDescent="0.2">
      <c r="B309" s="135" t="s">
        <v>372</v>
      </c>
      <c r="C309" s="135" t="s">
        <v>301</v>
      </c>
      <c r="D309" s="136" t="s">
        <v>302</v>
      </c>
      <c r="E309" s="135" t="s">
        <v>30</v>
      </c>
      <c r="F309" s="137">
        <v>27.202000000000002</v>
      </c>
      <c r="G309" s="98"/>
      <c r="H309" s="47">
        <f t="shared" si="38"/>
        <v>0</v>
      </c>
    </row>
    <row r="310" spans="2:8" ht="37.5" customHeight="1" x14ac:dyDescent="0.2">
      <c r="B310" s="141"/>
      <c r="C310" s="141"/>
      <c r="D310" s="141" t="s">
        <v>223</v>
      </c>
      <c r="E310" s="141"/>
      <c r="F310" s="66">
        <f>SUM(H301:H309)</f>
        <v>0</v>
      </c>
      <c r="G310" s="142"/>
      <c r="H310" s="143"/>
    </row>
    <row r="311" spans="2:8" ht="12.75" customHeight="1" x14ac:dyDescent="0.2">
      <c r="B311" s="132"/>
      <c r="C311" s="133"/>
      <c r="D311" s="134" t="s">
        <v>1653</v>
      </c>
      <c r="E311" s="133"/>
      <c r="F311" s="132"/>
      <c r="G311" s="100"/>
      <c r="H311" s="49"/>
    </row>
    <row r="312" spans="2:8" ht="33.75" x14ac:dyDescent="0.2">
      <c r="B312" s="135" t="s">
        <v>376</v>
      </c>
      <c r="C312" s="135" t="s">
        <v>303</v>
      </c>
      <c r="D312" s="136" t="s">
        <v>304</v>
      </c>
      <c r="E312" s="135" t="s">
        <v>30</v>
      </c>
      <c r="F312" s="137">
        <v>7.8620000000000001</v>
      </c>
      <c r="G312" s="98"/>
      <c r="H312" s="47">
        <f t="shared" ref="H312:H313" si="39">F312*G312</f>
        <v>0</v>
      </c>
    </row>
    <row r="313" spans="2:8" ht="54" customHeight="1" x14ac:dyDescent="0.2">
      <c r="B313" s="135" t="s">
        <v>379</v>
      </c>
      <c r="C313" s="135" t="s">
        <v>303</v>
      </c>
      <c r="D313" s="136" t="s">
        <v>305</v>
      </c>
      <c r="E313" s="135" t="s">
        <v>30</v>
      </c>
      <c r="F313" s="137">
        <v>2.9980000000000002</v>
      </c>
      <c r="G313" s="98"/>
      <c r="H313" s="47">
        <f t="shared" si="39"/>
        <v>0</v>
      </c>
    </row>
    <row r="314" spans="2:8" ht="26.25" customHeight="1" x14ac:dyDescent="0.2">
      <c r="B314" s="141"/>
      <c r="C314" s="141"/>
      <c r="D314" s="141" t="s">
        <v>306</v>
      </c>
      <c r="E314" s="141"/>
      <c r="F314" s="66">
        <f>SUM(H312:H313)</f>
        <v>0</v>
      </c>
      <c r="G314" s="142"/>
      <c r="H314" s="143"/>
    </row>
    <row r="315" spans="2:8" ht="12.75" customHeight="1" x14ac:dyDescent="0.2">
      <c r="B315" s="132"/>
      <c r="C315" s="133"/>
      <c r="D315" s="134" t="s">
        <v>1654</v>
      </c>
      <c r="E315" s="133"/>
      <c r="F315" s="132"/>
      <c r="G315" s="100"/>
      <c r="H315" s="49"/>
    </row>
    <row r="316" spans="2:8" ht="32.25" customHeight="1" x14ac:dyDescent="0.2">
      <c r="B316" s="135" t="s">
        <v>382</v>
      </c>
      <c r="C316" s="135" t="s">
        <v>307</v>
      </c>
      <c r="D316" s="136" t="s">
        <v>308</v>
      </c>
      <c r="E316" s="135" t="s">
        <v>30</v>
      </c>
      <c r="F316" s="137">
        <v>10.95</v>
      </c>
      <c r="G316" s="98"/>
      <c r="H316" s="47">
        <f t="shared" ref="H316:H320" si="40">F316*G316</f>
        <v>0</v>
      </c>
    </row>
    <row r="317" spans="2:8" ht="22.9" customHeight="1" x14ac:dyDescent="0.2">
      <c r="B317" s="141"/>
      <c r="C317" s="141"/>
      <c r="D317" s="141" t="s">
        <v>309</v>
      </c>
      <c r="E317" s="141"/>
      <c r="F317" s="66">
        <f>H316</f>
        <v>0</v>
      </c>
      <c r="G317" s="142"/>
      <c r="H317" s="143"/>
    </row>
    <row r="318" spans="2:8" ht="22.9" customHeight="1" x14ac:dyDescent="0.2">
      <c r="B318" s="132"/>
      <c r="C318" s="133"/>
      <c r="D318" s="134" t="s">
        <v>1655</v>
      </c>
      <c r="E318" s="133"/>
      <c r="F318" s="132"/>
      <c r="G318" s="100"/>
      <c r="H318" s="49"/>
    </row>
    <row r="319" spans="2:8" ht="37.5" customHeight="1" x14ac:dyDescent="0.2">
      <c r="B319" s="135" t="s">
        <v>386</v>
      </c>
      <c r="C319" s="135" t="s">
        <v>310</v>
      </c>
      <c r="D319" s="136" t="s">
        <v>311</v>
      </c>
      <c r="E319" s="135" t="s">
        <v>30</v>
      </c>
      <c r="F319" s="137">
        <v>10.95</v>
      </c>
      <c r="G319" s="98"/>
      <c r="H319" s="47">
        <f t="shared" si="40"/>
        <v>0</v>
      </c>
    </row>
    <row r="320" spans="2:8" ht="33.75" customHeight="1" x14ac:dyDescent="0.2">
      <c r="B320" s="129" t="s">
        <v>389</v>
      </c>
      <c r="C320" s="129" t="s">
        <v>1656</v>
      </c>
      <c r="D320" s="130" t="s">
        <v>1657</v>
      </c>
      <c r="E320" s="129" t="s">
        <v>30</v>
      </c>
      <c r="F320" s="131">
        <v>10.95</v>
      </c>
      <c r="G320" s="98"/>
      <c r="H320" s="47">
        <f t="shared" si="40"/>
        <v>0</v>
      </c>
    </row>
    <row r="321" spans="2:8" ht="28.35" customHeight="1" x14ac:dyDescent="0.2">
      <c r="B321" s="135" t="s">
        <v>392</v>
      </c>
      <c r="C321" s="135" t="s">
        <v>312</v>
      </c>
      <c r="D321" s="136" t="s">
        <v>313</v>
      </c>
      <c r="E321" s="135" t="s">
        <v>30</v>
      </c>
      <c r="F321" s="137">
        <v>10.95</v>
      </c>
      <c r="G321" s="98"/>
      <c r="H321" s="47">
        <f t="shared" ref="H321:H328" si="41">F321*G321</f>
        <v>0</v>
      </c>
    </row>
    <row r="322" spans="2:8" ht="28.35" customHeight="1" x14ac:dyDescent="0.2">
      <c r="B322" s="141"/>
      <c r="C322" s="141"/>
      <c r="D322" s="141" t="s">
        <v>314</v>
      </c>
      <c r="E322" s="141"/>
      <c r="F322" s="66">
        <f>SUM(H319:H321)</f>
        <v>0</v>
      </c>
      <c r="G322" s="142"/>
      <c r="H322" s="143"/>
    </row>
    <row r="323" spans="2:8" ht="28.35" customHeight="1" x14ac:dyDescent="0.2">
      <c r="B323" s="132"/>
      <c r="C323" s="133"/>
      <c r="D323" s="134" t="s">
        <v>1658</v>
      </c>
      <c r="E323" s="133"/>
      <c r="F323" s="132"/>
      <c r="G323" s="100"/>
      <c r="H323" s="49"/>
    </row>
    <row r="324" spans="2:8" ht="28.35" customHeight="1" x14ac:dyDescent="0.2">
      <c r="B324" s="135" t="s">
        <v>396</v>
      </c>
      <c r="C324" s="135" t="s">
        <v>315</v>
      </c>
      <c r="D324" s="136" t="s">
        <v>316</v>
      </c>
      <c r="E324" s="135" t="s">
        <v>30</v>
      </c>
      <c r="F324" s="137">
        <v>8.08</v>
      </c>
      <c r="G324" s="98"/>
      <c r="H324" s="47">
        <f t="shared" si="41"/>
        <v>0</v>
      </c>
    </row>
    <row r="325" spans="2:8" ht="28.35" customHeight="1" x14ac:dyDescent="0.2">
      <c r="B325" s="135" t="s">
        <v>399</v>
      </c>
      <c r="C325" s="135" t="s">
        <v>317</v>
      </c>
      <c r="D325" s="136" t="s">
        <v>318</v>
      </c>
      <c r="E325" s="135" t="s">
        <v>30</v>
      </c>
      <c r="F325" s="137">
        <v>17.623999999999999</v>
      </c>
      <c r="G325" s="98"/>
      <c r="H325" s="47">
        <f t="shared" si="41"/>
        <v>0</v>
      </c>
    </row>
    <row r="326" spans="2:8" ht="28.35" customHeight="1" x14ac:dyDescent="0.2">
      <c r="B326" s="135" t="s">
        <v>400</v>
      </c>
      <c r="C326" s="135" t="s">
        <v>312</v>
      </c>
      <c r="D326" s="136" t="s">
        <v>313</v>
      </c>
      <c r="E326" s="135" t="s">
        <v>30</v>
      </c>
      <c r="F326" s="137">
        <v>25.704000000000001</v>
      </c>
      <c r="G326" s="98"/>
      <c r="H326" s="47">
        <f t="shared" si="41"/>
        <v>0</v>
      </c>
    </row>
    <row r="327" spans="2:8" ht="24.75" customHeight="1" x14ac:dyDescent="0.2">
      <c r="B327" s="135" t="s">
        <v>403</v>
      </c>
      <c r="C327" s="135" t="s">
        <v>319</v>
      </c>
      <c r="D327" s="136" t="s">
        <v>320</v>
      </c>
      <c r="E327" s="135" t="s">
        <v>30</v>
      </c>
      <c r="F327" s="137">
        <v>21.82</v>
      </c>
      <c r="G327" s="98"/>
      <c r="H327" s="47">
        <f t="shared" si="41"/>
        <v>0</v>
      </c>
    </row>
    <row r="328" spans="2:8" ht="24" customHeight="1" x14ac:dyDescent="0.2">
      <c r="B328" s="135" t="s">
        <v>405</v>
      </c>
      <c r="C328" s="135" t="s">
        <v>321</v>
      </c>
      <c r="D328" s="136" t="s">
        <v>322</v>
      </c>
      <c r="E328" s="135" t="s">
        <v>27</v>
      </c>
      <c r="F328" s="137">
        <v>2.7</v>
      </c>
      <c r="G328" s="98"/>
      <c r="H328" s="47">
        <f t="shared" si="41"/>
        <v>0</v>
      </c>
    </row>
    <row r="329" spans="2:8" ht="12.75" customHeight="1" x14ac:dyDescent="0.2">
      <c r="B329" s="141"/>
      <c r="C329" s="141"/>
      <c r="D329" s="141" t="s">
        <v>323</v>
      </c>
      <c r="E329" s="141"/>
      <c r="F329" s="66">
        <f>SUM(H324:H328)</f>
        <v>0</v>
      </c>
      <c r="G329" s="142"/>
      <c r="H329" s="143"/>
    </row>
    <row r="330" spans="2:8" ht="25.35" customHeight="1" x14ac:dyDescent="0.2">
      <c r="B330" s="132"/>
      <c r="C330" s="133"/>
      <c r="D330" s="134" t="s">
        <v>1659</v>
      </c>
      <c r="E330" s="133"/>
      <c r="F330" s="132"/>
      <c r="G330" s="100"/>
      <c r="H330" s="49"/>
    </row>
    <row r="331" spans="2:8" ht="25.35" customHeight="1" x14ac:dyDescent="0.2">
      <c r="B331" s="135" t="s">
        <v>408</v>
      </c>
      <c r="C331" s="135" t="s">
        <v>324</v>
      </c>
      <c r="D331" s="136" t="s">
        <v>325</v>
      </c>
      <c r="E331" s="135" t="s">
        <v>30</v>
      </c>
      <c r="F331" s="137">
        <v>4.05</v>
      </c>
      <c r="G331" s="98"/>
      <c r="H331" s="47">
        <f t="shared" ref="H331:H334" si="42">F331*G331</f>
        <v>0</v>
      </c>
    </row>
    <row r="332" spans="2:8" ht="25.35" customHeight="1" x14ac:dyDescent="0.2">
      <c r="B332" s="135" t="s">
        <v>411</v>
      </c>
      <c r="C332" s="135" t="s">
        <v>326</v>
      </c>
      <c r="D332" s="136" t="s">
        <v>327</v>
      </c>
      <c r="E332" s="135" t="s">
        <v>30</v>
      </c>
      <c r="F332" s="137">
        <v>2</v>
      </c>
      <c r="G332" s="98"/>
      <c r="H332" s="47">
        <f t="shared" si="42"/>
        <v>0</v>
      </c>
    </row>
    <row r="333" spans="2:8" ht="25.35" customHeight="1" x14ac:dyDescent="0.2">
      <c r="B333" s="135" t="s">
        <v>414</v>
      </c>
      <c r="C333" s="135" t="s">
        <v>328</v>
      </c>
      <c r="D333" s="136" t="s">
        <v>329</v>
      </c>
      <c r="E333" s="135" t="s">
        <v>230</v>
      </c>
      <c r="F333" s="137">
        <v>1</v>
      </c>
      <c r="G333" s="98"/>
      <c r="H333" s="47">
        <f t="shared" si="42"/>
        <v>0</v>
      </c>
    </row>
    <row r="334" spans="2:8" ht="12.75" customHeight="1" x14ac:dyDescent="0.2">
      <c r="B334" s="135" t="s">
        <v>417</v>
      </c>
      <c r="C334" s="135" t="s">
        <v>328</v>
      </c>
      <c r="D334" s="136" t="s">
        <v>330</v>
      </c>
      <c r="E334" s="135" t="s">
        <v>230</v>
      </c>
      <c r="F334" s="137">
        <v>1</v>
      </c>
      <c r="G334" s="98"/>
      <c r="H334" s="47">
        <f t="shared" si="42"/>
        <v>0</v>
      </c>
    </row>
    <row r="335" spans="2:8" ht="12.75" customHeight="1" x14ac:dyDescent="0.2">
      <c r="B335" s="141"/>
      <c r="C335" s="141"/>
      <c r="D335" s="141" t="s">
        <v>331</v>
      </c>
      <c r="E335" s="141"/>
      <c r="F335" s="66">
        <f>SUM(H331:H334)</f>
        <v>0</v>
      </c>
      <c r="G335" s="142"/>
      <c r="H335" s="143"/>
    </row>
    <row r="336" spans="2:8" ht="12.75" customHeight="1" x14ac:dyDescent="0.2">
      <c r="B336" s="132"/>
      <c r="C336" s="133"/>
      <c r="D336" s="134" t="s">
        <v>1660</v>
      </c>
      <c r="E336" s="133"/>
      <c r="F336" s="132"/>
      <c r="G336" s="100"/>
      <c r="H336" s="49"/>
    </row>
    <row r="337" spans="2:8" ht="28.35" customHeight="1" x14ac:dyDescent="0.2">
      <c r="B337" s="135" t="s">
        <v>420</v>
      </c>
      <c r="C337" s="135" t="s">
        <v>289</v>
      </c>
      <c r="D337" s="136" t="s">
        <v>290</v>
      </c>
      <c r="E337" s="135" t="s">
        <v>30</v>
      </c>
      <c r="F337" s="137">
        <v>17.059999999999999</v>
      </c>
      <c r="G337" s="98"/>
      <c r="H337" s="47">
        <f t="shared" ref="H337:H343" si="43">F337*G337</f>
        <v>0</v>
      </c>
    </row>
    <row r="338" spans="2:8" ht="28.35" customHeight="1" x14ac:dyDescent="0.2">
      <c r="B338" s="135" t="s">
        <v>423</v>
      </c>
      <c r="C338" s="135" t="s">
        <v>332</v>
      </c>
      <c r="D338" s="136" t="s">
        <v>333</v>
      </c>
      <c r="E338" s="135" t="s">
        <v>230</v>
      </c>
      <c r="F338" s="137">
        <v>1</v>
      </c>
      <c r="G338" s="98"/>
      <c r="H338" s="47">
        <f t="shared" si="43"/>
        <v>0</v>
      </c>
    </row>
    <row r="339" spans="2:8" ht="28.35" customHeight="1" x14ac:dyDescent="0.2">
      <c r="B339" s="135" t="s">
        <v>426</v>
      </c>
      <c r="C339" s="135" t="s">
        <v>335</v>
      </c>
      <c r="D339" s="136" t="s">
        <v>336</v>
      </c>
      <c r="E339" s="135" t="s">
        <v>30</v>
      </c>
      <c r="F339" s="137">
        <v>17.059999999999999</v>
      </c>
      <c r="G339" s="98"/>
      <c r="H339" s="47">
        <f t="shared" si="43"/>
        <v>0</v>
      </c>
    </row>
    <row r="340" spans="2:8" ht="28.35" customHeight="1" x14ac:dyDescent="0.2">
      <c r="B340" s="135" t="s">
        <v>429</v>
      </c>
      <c r="C340" s="135" t="s">
        <v>338</v>
      </c>
      <c r="D340" s="136" t="s">
        <v>339</v>
      </c>
      <c r="E340" s="135" t="s">
        <v>30</v>
      </c>
      <c r="F340" s="137">
        <v>17.059999999999999</v>
      </c>
      <c r="G340" s="98"/>
      <c r="H340" s="47">
        <f t="shared" si="43"/>
        <v>0</v>
      </c>
    </row>
    <row r="341" spans="2:8" ht="28.35" customHeight="1" x14ac:dyDescent="0.2">
      <c r="B341" s="135" t="s">
        <v>432</v>
      </c>
      <c r="C341" s="135" t="s">
        <v>341</v>
      </c>
      <c r="D341" s="136" t="s">
        <v>342</v>
      </c>
      <c r="E341" s="135" t="s">
        <v>30</v>
      </c>
      <c r="F341" s="137">
        <v>17.059999999999999</v>
      </c>
      <c r="G341" s="98"/>
      <c r="H341" s="47">
        <f t="shared" si="43"/>
        <v>0</v>
      </c>
    </row>
    <row r="342" spans="2:8" ht="16.350000000000001" customHeight="1" x14ac:dyDescent="0.2">
      <c r="B342" s="147"/>
      <c r="C342" s="147"/>
      <c r="D342" s="147" t="s">
        <v>343</v>
      </c>
      <c r="E342" s="147"/>
      <c r="F342" s="78"/>
      <c r="G342" s="148"/>
      <c r="H342" s="149"/>
    </row>
    <row r="343" spans="2:8" ht="28.35" customHeight="1" x14ac:dyDescent="0.2">
      <c r="B343" s="135" t="s">
        <v>435</v>
      </c>
      <c r="C343" s="135" t="s">
        <v>338</v>
      </c>
      <c r="D343" s="136" t="s">
        <v>345</v>
      </c>
      <c r="E343" s="135" t="s">
        <v>30</v>
      </c>
      <c r="F343" s="137">
        <v>2.52</v>
      </c>
      <c r="G343" s="98"/>
      <c r="H343" s="47">
        <f t="shared" si="43"/>
        <v>0</v>
      </c>
    </row>
    <row r="344" spans="2:8" ht="28.35" customHeight="1" x14ac:dyDescent="0.2">
      <c r="B344" s="135" t="s">
        <v>436</v>
      </c>
      <c r="C344" s="135" t="s">
        <v>341</v>
      </c>
      <c r="D344" s="136" t="s">
        <v>347</v>
      </c>
      <c r="E344" s="135" t="s">
        <v>30</v>
      </c>
      <c r="F344" s="137">
        <v>5.04</v>
      </c>
      <c r="G344" s="98"/>
      <c r="H344" s="47">
        <f t="shared" ref="H344" si="44">F344*G344</f>
        <v>0</v>
      </c>
    </row>
    <row r="345" spans="2:8" ht="13.35" customHeight="1" x14ac:dyDescent="0.2">
      <c r="B345" s="147"/>
      <c r="C345" s="147"/>
      <c r="D345" s="147" t="s">
        <v>348</v>
      </c>
      <c r="E345" s="147"/>
      <c r="F345" s="78"/>
      <c r="G345" s="148"/>
      <c r="H345" s="149"/>
    </row>
    <row r="346" spans="2:8" ht="28.35" customHeight="1" x14ac:dyDescent="0.2">
      <c r="B346" s="135" t="s">
        <v>438</v>
      </c>
      <c r="C346" s="135" t="s">
        <v>350</v>
      </c>
      <c r="D346" s="136" t="s">
        <v>351</v>
      </c>
      <c r="E346" s="135" t="s">
        <v>30</v>
      </c>
      <c r="F346" s="137">
        <v>7.56</v>
      </c>
      <c r="G346" s="98"/>
      <c r="H346" s="47">
        <f t="shared" ref="H346:H351" si="45">F346*G346</f>
        <v>0</v>
      </c>
    </row>
    <row r="347" spans="2:8" ht="28.35" customHeight="1" x14ac:dyDescent="0.2">
      <c r="B347" s="135" t="s">
        <v>443</v>
      </c>
      <c r="C347" s="135" t="s">
        <v>353</v>
      </c>
      <c r="D347" s="136" t="s">
        <v>354</v>
      </c>
      <c r="E347" s="135" t="s">
        <v>27</v>
      </c>
      <c r="F347" s="137">
        <v>4.3</v>
      </c>
      <c r="G347" s="98"/>
      <c r="H347" s="47">
        <f t="shared" si="45"/>
        <v>0</v>
      </c>
    </row>
    <row r="348" spans="2:8" ht="28.35" customHeight="1" x14ac:dyDescent="0.2">
      <c r="B348" s="135" t="s">
        <v>444</v>
      </c>
      <c r="C348" s="135" t="s">
        <v>356</v>
      </c>
      <c r="D348" s="136" t="s">
        <v>357</v>
      </c>
      <c r="E348" s="135" t="s">
        <v>27</v>
      </c>
      <c r="F348" s="137">
        <v>2.6</v>
      </c>
      <c r="G348" s="98"/>
      <c r="H348" s="47">
        <f t="shared" si="45"/>
        <v>0</v>
      </c>
    </row>
    <row r="349" spans="2:8" ht="28.35" customHeight="1" x14ac:dyDescent="0.2">
      <c r="B349" s="141"/>
      <c r="C349" s="141"/>
      <c r="D349" s="141" t="s">
        <v>358</v>
      </c>
      <c r="E349" s="141"/>
      <c r="F349" s="66">
        <f>SUM(H337:H348)</f>
        <v>0</v>
      </c>
      <c r="G349" s="142"/>
      <c r="H349" s="143"/>
    </row>
    <row r="350" spans="2:8" ht="12.75" customHeight="1" x14ac:dyDescent="0.2">
      <c r="B350" s="132"/>
      <c r="C350" s="133"/>
      <c r="D350" s="134" t="s">
        <v>1661</v>
      </c>
      <c r="E350" s="133"/>
      <c r="F350" s="132"/>
      <c r="G350" s="100"/>
      <c r="H350" s="49"/>
    </row>
    <row r="351" spans="2:8" ht="25.5" customHeight="1" x14ac:dyDescent="0.2">
      <c r="B351" s="135" t="s">
        <v>445</v>
      </c>
      <c r="C351" s="135" t="s">
        <v>242</v>
      </c>
      <c r="D351" s="136" t="s">
        <v>360</v>
      </c>
      <c r="E351" s="135" t="s">
        <v>16</v>
      </c>
      <c r="F351" s="137">
        <v>5.92</v>
      </c>
      <c r="G351" s="98"/>
      <c r="H351" s="47">
        <f t="shared" si="45"/>
        <v>0</v>
      </c>
    </row>
    <row r="352" spans="2:8" ht="26.25" customHeight="1" x14ac:dyDescent="0.2">
      <c r="B352" s="135" t="s">
        <v>446</v>
      </c>
      <c r="C352" s="135" t="s">
        <v>244</v>
      </c>
      <c r="D352" s="136" t="s">
        <v>245</v>
      </c>
      <c r="E352" s="135" t="s">
        <v>30</v>
      </c>
      <c r="F352" s="137">
        <v>5.92</v>
      </c>
      <c r="G352" s="98"/>
      <c r="H352" s="47">
        <f t="shared" ref="H352:H359" si="46">F352*G352</f>
        <v>0</v>
      </c>
    </row>
    <row r="353" spans="2:8" ht="52.5" customHeight="1" x14ac:dyDescent="0.2">
      <c r="B353" s="135" t="s">
        <v>447</v>
      </c>
      <c r="C353" s="135" t="s">
        <v>246</v>
      </c>
      <c r="D353" s="136" t="s">
        <v>247</v>
      </c>
      <c r="E353" s="135" t="s">
        <v>30</v>
      </c>
      <c r="F353" s="137">
        <v>5.92</v>
      </c>
      <c r="G353" s="98"/>
      <c r="H353" s="47">
        <f t="shared" si="46"/>
        <v>0</v>
      </c>
    </row>
    <row r="354" spans="2:8" ht="26.25" customHeight="1" x14ac:dyDescent="0.2">
      <c r="B354" s="135" t="s">
        <v>448</v>
      </c>
      <c r="C354" s="135" t="s">
        <v>364</v>
      </c>
      <c r="D354" s="136" t="s">
        <v>365</v>
      </c>
      <c r="E354" s="135" t="s">
        <v>30</v>
      </c>
      <c r="F354" s="137">
        <v>5.92</v>
      </c>
      <c r="G354" s="98"/>
      <c r="H354" s="47">
        <f t="shared" si="46"/>
        <v>0</v>
      </c>
    </row>
    <row r="355" spans="2:8" ht="26.25" customHeight="1" x14ac:dyDescent="0.2">
      <c r="B355" s="135" t="s">
        <v>449</v>
      </c>
      <c r="C355" s="135" t="s">
        <v>367</v>
      </c>
      <c r="D355" s="136" t="s">
        <v>368</v>
      </c>
      <c r="E355" s="135" t="s">
        <v>30</v>
      </c>
      <c r="F355" s="137">
        <v>5.92</v>
      </c>
      <c r="G355" s="98"/>
      <c r="H355" s="47">
        <f t="shared" si="46"/>
        <v>0</v>
      </c>
    </row>
    <row r="356" spans="2:8" ht="26.25" customHeight="1" x14ac:dyDescent="0.2">
      <c r="B356" s="135" t="s">
        <v>451</v>
      </c>
      <c r="C356" s="135" t="s">
        <v>370</v>
      </c>
      <c r="D356" s="136" t="s">
        <v>371</v>
      </c>
      <c r="E356" s="135" t="s">
        <v>30</v>
      </c>
      <c r="F356" s="137">
        <v>2.96</v>
      </c>
      <c r="G356" s="98"/>
      <c r="H356" s="47">
        <f t="shared" si="46"/>
        <v>0</v>
      </c>
    </row>
    <row r="357" spans="2:8" ht="26.25" customHeight="1" x14ac:dyDescent="0.2">
      <c r="B357" s="135" t="s">
        <v>452</v>
      </c>
      <c r="C357" s="135" t="s">
        <v>373</v>
      </c>
      <c r="D357" s="136" t="s">
        <v>374</v>
      </c>
      <c r="E357" s="135" t="s">
        <v>30</v>
      </c>
      <c r="F357" s="137">
        <v>2.96</v>
      </c>
      <c r="G357" s="98"/>
      <c r="H357" s="47">
        <f t="shared" si="46"/>
        <v>0</v>
      </c>
    </row>
    <row r="358" spans="2:8" ht="26.25" customHeight="1" x14ac:dyDescent="0.2">
      <c r="B358" s="147"/>
      <c r="C358" s="147"/>
      <c r="D358" s="147" t="s">
        <v>375</v>
      </c>
      <c r="E358" s="147"/>
      <c r="F358" s="78"/>
      <c r="G358" s="148"/>
      <c r="H358" s="149"/>
    </row>
    <row r="359" spans="2:8" ht="33.75" customHeight="1" x14ac:dyDescent="0.2">
      <c r="B359" s="135" t="s">
        <v>454</v>
      </c>
      <c r="C359" s="135" t="s">
        <v>377</v>
      </c>
      <c r="D359" s="136" t="s">
        <v>378</v>
      </c>
      <c r="E359" s="135" t="s">
        <v>16</v>
      </c>
      <c r="F359" s="137">
        <v>2.835</v>
      </c>
      <c r="G359" s="98"/>
      <c r="H359" s="47">
        <f t="shared" si="46"/>
        <v>0</v>
      </c>
    </row>
    <row r="360" spans="2:8" ht="26.25" customHeight="1" x14ac:dyDescent="0.2">
      <c r="B360" s="135" t="s">
        <v>455</v>
      </c>
      <c r="C360" s="135" t="s">
        <v>380</v>
      </c>
      <c r="D360" s="136" t="s">
        <v>381</v>
      </c>
      <c r="E360" s="135" t="s">
        <v>30</v>
      </c>
      <c r="F360" s="137">
        <v>9.4499999999999993</v>
      </c>
      <c r="G360" s="98"/>
      <c r="H360" s="47">
        <f t="shared" ref="H360:H363" si="47">F360*G360</f>
        <v>0</v>
      </c>
    </row>
    <row r="361" spans="2:8" ht="26.25" customHeight="1" x14ac:dyDescent="0.2">
      <c r="B361" s="135" t="s">
        <v>458</v>
      </c>
      <c r="C361" s="135" t="s">
        <v>383</v>
      </c>
      <c r="D361" s="136" t="s">
        <v>384</v>
      </c>
      <c r="E361" s="135" t="s">
        <v>27</v>
      </c>
      <c r="F361" s="137">
        <v>18.899999999999999</v>
      </c>
      <c r="G361" s="98"/>
      <c r="H361" s="47">
        <f t="shared" si="47"/>
        <v>0</v>
      </c>
    </row>
    <row r="362" spans="2:8" ht="26.25" customHeight="1" x14ac:dyDescent="0.2">
      <c r="B362" s="147"/>
      <c r="C362" s="147"/>
      <c r="D362" s="147" t="s">
        <v>385</v>
      </c>
      <c r="E362" s="147"/>
      <c r="F362" s="78"/>
      <c r="G362" s="148"/>
      <c r="H362" s="149"/>
    </row>
    <row r="363" spans="2:8" ht="26.25" customHeight="1" x14ac:dyDescent="0.2">
      <c r="B363" s="135" t="s">
        <v>461</v>
      </c>
      <c r="C363" s="135" t="s">
        <v>387</v>
      </c>
      <c r="D363" s="136" t="s">
        <v>388</v>
      </c>
      <c r="E363" s="135" t="s">
        <v>16</v>
      </c>
      <c r="F363" s="137">
        <v>0.46100000000000002</v>
      </c>
      <c r="G363" s="98"/>
      <c r="H363" s="47">
        <f t="shared" si="47"/>
        <v>0</v>
      </c>
    </row>
    <row r="364" spans="2:8" ht="26.25" customHeight="1" x14ac:dyDescent="0.2">
      <c r="B364" s="135" t="s">
        <v>463</v>
      </c>
      <c r="C364" s="135" t="s">
        <v>390</v>
      </c>
      <c r="D364" s="136" t="s">
        <v>391</v>
      </c>
      <c r="E364" s="135" t="s">
        <v>230</v>
      </c>
      <c r="F364" s="137">
        <v>1</v>
      </c>
      <c r="G364" s="98"/>
      <c r="H364" s="47">
        <f t="shared" ref="H364:H369" si="48">F364*G364</f>
        <v>0</v>
      </c>
    </row>
    <row r="365" spans="2:8" ht="38.25" customHeight="1" x14ac:dyDescent="0.2">
      <c r="B365" s="135" t="s">
        <v>467</v>
      </c>
      <c r="C365" s="135" t="s">
        <v>393</v>
      </c>
      <c r="D365" s="136" t="s">
        <v>394</v>
      </c>
      <c r="E365" s="135" t="s">
        <v>30</v>
      </c>
      <c r="F365" s="137">
        <v>2.3159999999999998</v>
      </c>
      <c r="G365" s="98"/>
      <c r="H365" s="47">
        <f t="shared" si="48"/>
        <v>0</v>
      </c>
    </row>
    <row r="366" spans="2:8" ht="26.25" customHeight="1" x14ac:dyDescent="0.2">
      <c r="B366" s="141"/>
      <c r="C366" s="141"/>
      <c r="D366" s="141" t="s">
        <v>395</v>
      </c>
      <c r="E366" s="141"/>
      <c r="F366" s="66">
        <f>SUM(H351:H365)</f>
        <v>0</v>
      </c>
      <c r="G366" s="142"/>
      <c r="H366" s="143"/>
    </row>
    <row r="367" spans="2:8" ht="26.25" customHeight="1" x14ac:dyDescent="0.2">
      <c r="B367" s="132"/>
      <c r="C367" s="133"/>
      <c r="D367" s="134" t="s">
        <v>1662</v>
      </c>
      <c r="E367" s="133"/>
      <c r="F367" s="132"/>
      <c r="G367" s="100"/>
      <c r="H367" s="49"/>
    </row>
    <row r="368" spans="2:8" ht="36" customHeight="1" x14ac:dyDescent="0.2">
      <c r="B368" s="135" t="s">
        <v>470</v>
      </c>
      <c r="C368" s="135" t="s">
        <v>397</v>
      </c>
      <c r="D368" s="136" t="s">
        <v>398</v>
      </c>
      <c r="E368" s="135" t="s">
        <v>30</v>
      </c>
      <c r="F368" s="137">
        <v>39.29</v>
      </c>
      <c r="G368" s="98"/>
      <c r="H368" s="47">
        <f t="shared" si="48"/>
        <v>0</v>
      </c>
    </row>
    <row r="369" spans="2:8" ht="36" customHeight="1" x14ac:dyDescent="0.2">
      <c r="B369" s="135" t="s">
        <v>473</v>
      </c>
      <c r="C369" s="135" t="s">
        <v>244</v>
      </c>
      <c r="D369" s="136" t="s">
        <v>245</v>
      </c>
      <c r="E369" s="135" t="s">
        <v>30</v>
      </c>
      <c r="F369" s="137">
        <v>39.29</v>
      </c>
      <c r="G369" s="98"/>
      <c r="H369" s="47">
        <f t="shared" si="48"/>
        <v>0</v>
      </c>
    </row>
    <row r="370" spans="2:8" ht="27.6" customHeight="1" x14ac:dyDescent="0.2">
      <c r="B370" s="135" t="s">
        <v>475</v>
      </c>
      <c r="C370" s="135" t="s">
        <v>401</v>
      </c>
      <c r="D370" s="136" t="s">
        <v>402</v>
      </c>
      <c r="E370" s="135" t="s">
        <v>30</v>
      </c>
      <c r="F370" s="137">
        <v>39.29</v>
      </c>
      <c r="G370" s="98"/>
      <c r="H370" s="47">
        <f t="shared" ref="H370:H392" si="49">F370*G370</f>
        <v>0</v>
      </c>
    </row>
    <row r="371" spans="2:8" ht="27.6" customHeight="1" x14ac:dyDescent="0.2">
      <c r="B371" s="135" t="s">
        <v>478</v>
      </c>
      <c r="C371" s="135" t="s">
        <v>401</v>
      </c>
      <c r="D371" s="136" t="s">
        <v>404</v>
      </c>
      <c r="E371" s="135" t="s">
        <v>30</v>
      </c>
      <c r="F371" s="137">
        <v>20.48</v>
      </c>
      <c r="G371" s="98"/>
      <c r="H371" s="47">
        <f t="shared" si="49"/>
        <v>0</v>
      </c>
    </row>
    <row r="372" spans="2:8" ht="27.6" customHeight="1" x14ac:dyDescent="0.2">
      <c r="B372" s="135" t="s">
        <v>480</v>
      </c>
      <c r="C372" s="135" t="s">
        <v>406</v>
      </c>
      <c r="D372" s="136" t="s">
        <v>407</v>
      </c>
      <c r="E372" s="135" t="s">
        <v>230</v>
      </c>
      <c r="F372" s="137">
        <v>195</v>
      </c>
      <c r="G372" s="98"/>
      <c r="H372" s="47">
        <f t="shared" si="49"/>
        <v>0</v>
      </c>
    </row>
    <row r="373" spans="2:8" ht="27.6" customHeight="1" x14ac:dyDescent="0.2">
      <c r="B373" s="135" t="s">
        <v>483</v>
      </c>
      <c r="C373" s="135" t="s">
        <v>409</v>
      </c>
      <c r="D373" s="136" t="s">
        <v>410</v>
      </c>
      <c r="E373" s="135" t="s">
        <v>30</v>
      </c>
      <c r="F373" s="137">
        <v>39.29</v>
      </c>
      <c r="G373" s="98"/>
      <c r="H373" s="47">
        <f t="shared" si="49"/>
        <v>0</v>
      </c>
    </row>
    <row r="374" spans="2:8" ht="27.6" customHeight="1" x14ac:dyDescent="0.2">
      <c r="B374" s="135" t="s">
        <v>486</v>
      </c>
      <c r="C374" s="135" t="s">
        <v>412</v>
      </c>
      <c r="D374" s="136" t="s">
        <v>413</v>
      </c>
      <c r="E374" s="135" t="s">
        <v>30</v>
      </c>
      <c r="F374" s="137">
        <v>2.4900000000000002</v>
      </c>
      <c r="G374" s="98"/>
      <c r="H374" s="47">
        <f t="shared" si="49"/>
        <v>0</v>
      </c>
    </row>
    <row r="375" spans="2:8" ht="27.6" customHeight="1" x14ac:dyDescent="0.2">
      <c r="B375" s="135" t="s">
        <v>490</v>
      </c>
      <c r="C375" s="135" t="s">
        <v>415</v>
      </c>
      <c r="D375" s="136" t="s">
        <v>416</v>
      </c>
      <c r="E375" s="135" t="s">
        <v>27</v>
      </c>
      <c r="F375" s="137">
        <v>16.600000000000001</v>
      </c>
      <c r="G375" s="98"/>
      <c r="H375" s="47">
        <f t="shared" si="49"/>
        <v>0</v>
      </c>
    </row>
    <row r="376" spans="2:8" ht="27.6" customHeight="1" x14ac:dyDescent="0.2">
      <c r="B376" s="135" t="s">
        <v>491</v>
      </c>
      <c r="C376" s="135" t="s">
        <v>418</v>
      </c>
      <c r="D376" s="136" t="s">
        <v>419</v>
      </c>
      <c r="E376" s="135" t="s">
        <v>30</v>
      </c>
      <c r="F376" s="137">
        <v>39.29</v>
      </c>
      <c r="G376" s="98"/>
      <c r="H376" s="47">
        <f t="shared" si="49"/>
        <v>0</v>
      </c>
    </row>
    <row r="377" spans="2:8" ht="27.6" customHeight="1" x14ac:dyDescent="0.2">
      <c r="B377" s="135" t="s">
        <v>492</v>
      </c>
      <c r="C377" s="135" t="s">
        <v>421</v>
      </c>
      <c r="D377" s="136" t="s">
        <v>422</v>
      </c>
      <c r="E377" s="135" t="s">
        <v>30</v>
      </c>
      <c r="F377" s="137">
        <v>2.4900000000000002</v>
      </c>
      <c r="G377" s="98"/>
      <c r="H377" s="47">
        <f t="shared" si="49"/>
        <v>0</v>
      </c>
    </row>
    <row r="378" spans="2:8" ht="27.6" customHeight="1" x14ac:dyDescent="0.2">
      <c r="B378" s="135" t="s">
        <v>496</v>
      </c>
      <c r="C378" s="135" t="s">
        <v>424</v>
      </c>
      <c r="D378" s="136" t="s">
        <v>425</v>
      </c>
      <c r="E378" s="135" t="s">
        <v>30</v>
      </c>
      <c r="F378" s="137">
        <v>39.29</v>
      </c>
      <c r="G378" s="98"/>
      <c r="H378" s="47">
        <f t="shared" si="49"/>
        <v>0</v>
      </c>
    </row>
    <row r="379" spans="2:8" ht="27.6" customHeight="1" x14ac:dyDescent="0.2">
      <c r="B379" s="135" t="s">
        <v>497</v>
      </c>
      <c r="C379" s="135" t="s">
        <v>427</v>
      </c>
      <c r="D379" s="136" t="s">
        <v>428</v>
      </c>
      <c r="E379" s="135" t="s">
        <v>30</v>
      </c>
      <c r="F379" s="137">
        <v>2.4900000000000002</v>
      </c>
      <c r="G379" s="98"/>
      <c r="H379" s="47">
        <f t="shared" si="49"/>
        <v>0</v>
      </c>
    </row>
    <row r="380" spans="2:8" ht="27.6" customHeight="1" x14ac:dyDescent="0.2">
      <c r="B380" s="135" t="s">
        <v>499</v>
      </c>
      <c r="C380" s="135" t="s">
        <v>430</v>
      </c>
      <c r="D380" s="136" t="s">
        <v>431</v>
      </c>
      <c r="E380" s="135" t="s">
        <v>30</v>
      </c>
      <c r="F380" s="137">
        <v>39.29</v>
      </c>
      <c r="G380" s="98"/>
      <c r="H380" s="47">
        <f t="shared" si="49"/>
        <v>0</v>
      </c>
    </row>
    <row r="381" spans="2:8" ht="27.6" customHeight="1" x14ac:dyDescent="0.2">
      <c r="B381" s="135" t="s">
        <v>502</v>
      </c>
      <c r="C381" s="135" t="s">
        <v>433</v>
      </c>
      <c r="D381" s="136" t="s">
        <v>434</v>
      </c>
      <c r="E381" s="135" t="s">
        <v>30</v>
      </c>
      <c r="F381" s="137">
        <v>39.29</v>
      </c>
      <c r="G381" s="98"/>
      <c r="H381" s="47">
        <f t="shared" si="49"/>
        <v>0</v>
      </c>
    </row>
    <row r="382" spans="2:8" ht="27.6" customHeight="1" x14ac:dyDescent="0.2">
      <c r="B382" s="135" t="s">
        <v>503</v>
      </c>
      <c r="C382" s="135" t="s">
        <v>350</v>
      </c>
      <c r="D382" s="136" t="s">
        <v>351</v>
      </c>
      <c r="E382" s="135" t="s">
        <v>30</v>
      </c>
      <c r="F382" s="137">
        <v>2.7</v>
      </c>
      <c r="G382" s="98"/>
      <c r="H382" s="47">
        <f t="shared" si="49"/>
        <v>0</v>
      </c>
    </row>
    <row r="383" spans="2:8" ht="27.6" customHeight="1" x14ac:dyDescent="0.2">
      <c r="B383" s="135" t="s">
        <v>506</v>
      </c>
      <c r="C383" s="135" t="s">
        <v>350</v>
      </c>
      <c r="D383" s="136" t="s">
        <v>437</v>
      </c>
      <c r="E383" s="135" t="s">
        <v>30</v>
      </c>
      <c r="F383" s="137">
        <v>6.95</v>
      </c>
      <c r="G383" s="98"/>
      <c r="H383" s="47">
        <f t="shared" si="49"/>
        <v>0</v>
      </c>
    </row>
    <row r="384" spans="2:8" ht="43.5" customHeight="1" x14ac:dyDescent="0.2">
      <c r="B384" s="135" t="s">
        <v>508</v>
      </c>
      <c r="C384" s="135" t="s">
        <v>439</v>
      </c>
      <c r="D384" s="136" t="s">
        <v>440</v>
      </c>
      <c r="E384" s="135" t="s">
        <v>30</v>
      </c>
      <c r="F384" s="137">
        <v>1.08</v>
      </c>
      <c r="G384" s="98"/>
      <c r="H384" s="47">
        <f t="shared" si="49"/>
        <v>0</v>
      </c>
    </row>
    <row r="385" spans="2:9" ht="27.6" customHeight="1" x14ac:dyDescent="0.2">
      <c r="B385" s="141"/>
      <c r="C385" s="141"/>
      <c r="D385" s="141" t="s">
        <v>441</v>
      </c>
      <c r="E385" s="141"/>
      <c r="F385" s="66">
        <f>SUM(H368:H384)</f>
        <v>0</v>
      </c>
      <c r="G385" s="142"/>
      <c r="H385" s="143"/>
    </row>
    <row r="386" spans="2:9" ht="27.6" customHeight="1" x14ac:dyDescent="0.2">
      <c r="B386" s="141"/>
      <c r="C386" s="141"/>
      <c r="D386" s="141" t="s">
        <v>442</v>
      </c>
      <c r="E386" s="141"/>
      <c r="F386" s="66">
        <f>SUM(H301:H384)</f>
        <v>0</v>
      </c>
      <c r="G386" s="142"/>
      <c r="H386" s="143"/>
    </row>
    <row r="387" spans="2:9" ht="27.6" customHeight="1" x14ac:dyDescent="0.2">
      <c r="B387" s="132"/>
      <c r="C387" s="133"/>
      <c r="D387" s="134" t="s">
        <v>1663</v>
      </c>
      <c r="E387" s="133"/>
      <c r="F387" s="132"/>
      <c r="G387" s="100"/>
      <c r="H387" s="49"/>
    </row>
    <row r="388" spans="2:9" ht="34.700000000000003" customHeight="1" x14ac:dyDescent="0.2">
      <c r="B388" s="132"/>
      <c r="C388" s="133"/>
      <c r="D388" s="134" t="s">
        <v>1664</v>
      </c>
      <c r="E388" s="133"/>
      <c r="F388" s="132"/>
      <c r="G388" s="100"/>
      <c r="H388" s="49"/>
    </row>
    <row r="389" spans="2:9" ht="54.75" customHeight="1" x14ac:dyDescent="0.2">
      <c r="B389" s="135" t="s">
        <v>509</v>
      </c>
      <c r="C389" s="135" t="s">
        <v>189</v>
      </c>
      <c r="D389" s="136" t="s">
        <v>263</v>
      </c>
      <c r="E389" s="135" t="s">
        <v>16</v>
      </c>
      <c r="F389" s="137">
        <v>62.121000000000002</v>
      </c>
      <c r="G389" s="98"/>
      <c r="H389" s="47">
        <f t="shared" si="49"/>
        <v>0</v>
      </c>
    </row>
    <row r="390" spans="2:9" ht="53.25" customHeight="1" x14ac:dyDescent="0.2">
      <c r="B390" s="135" t="s">
        <v>510</v>
      </c>
      <c r="C390" s="135" t="s">
        <v>264</v>
      </c>
      <c r="D390" s="136" t="s">
        <v>265</v>
      </c>
      <c r="E390" s="135" t="s">
        <v>16</v>
      </c>
      <c r="F390" s="137">
        <v>41.692</v>
      </c>
      <c r="G390" s="98"/>
      <c r="H390" s="47">
        <f t="shared" si="49"/>
        <v>0</v>
      </c>
      <c r="I390" s="67"/>
    </row>
    <row r="391" spans="2:9" ht="39.75" customHeight="1" x14ac:dyDescent="0.2">
      <c r="B391" s="135" t="s">
        <v>511</v>
      </c>
      <c r="C391" s="135" t="s">
        <v>21</v>
      </c>
      <c r="D391" s="136" t="s">
        <v>266</v>
      </c>
      <c r="E391" s="135" t="s">
        <v>42</v>
      </c>
      <c r="F391" s="137">
        <v>66.706999999999994</v>
      </c>
      <c r="G391" s="98"/>
      <c r="H391" s="47">
        <f t="shared" si="49"/>
        <v>0</v>
      </c>
    </row>
    <row r="392" spans="2:9" ht="33.75" customHeight="1" x14ac:dyDescent="0.2">
      <c r="B392" s="135" t="s">
        <v>512</v>
      </c>
      <c r="C392" s="135" t="s">
        <v>214</v>
      </c>
      <c r="D392" s="136" t="s">
        <v>215</v>
      </c>
      <c r="E392" s="135" t="s">
        <v>16</v>
      </c>
      <c r="F392" s="137">
        <v>20.428000000000001</v>
      </c>
      <c r="G392" s="98"/>
      <c r="H392" s="47">
        <f t="shared" si="49"/>
        <v>0</v>
      </c>
    </row>
    <row r="393" spans="2:9" ht="33.75" customHeight="1" x14ac:dyDescent="0.2">
      <c r="B393" s="141"/>
      <c r="C393" s="141"/>
      <c r="D393" s="141" t="s">
        <v>185</v>
      </c>
      <c r="E393" s="141"/>
      <c r="F393" s="66">
        <f>SUM(H389:H392)</f>
        <v>0</v>
      </c>
      <c r="G393" s="142"/>
      <c r="H393" s="143"/>
    </row>
    <row r="394" spans="2:9" ht="42.6" customHeight="1" x14ac:dyDescent="0.2">
      <c r="B394" s="132"/>
      <c r="C394" s="133"/>
      <c r="D394" s="134" t="s">
        <v>1665</v>
      </c>
      <c r="E394" s="133"/>
      <c r="F394" s="132"/>
      <c r="G394" s="100"/>
      <c r="H394" s="49"/>
    </row>
    <row r="395" spans="2:9" ht="49.35" customHeight="1" x14ac:dyDescent="0.2">
      <c r="B395" s="135" t="s">
        <v>513</v>
      </c>
      <c r="C395" s="135" t="s">
        <v>270</v>
      </c>
      <c r="D395" s="136" t="s">
        <v>271</v>
      </c>
      <c r="E395" s="135" t="s">
        <v>16</v>
      </c>
      <c r="F395" s="137">
        <v>17.748999999999999</v>
      </c>
      <c r="G395" s="98"/>
      <c r="H395" s="47">
        <f t="shared" ref="H395:H400" si="50">F395*G395</f>
        <v>0</v>
      </c>
    </row>
    <row r="396" spans="2:9" ht="42.6" customHeight="1" x14ac:dyDescent="0.2">
      <c r="B396" s="135" t="s">
        <v>514</v>
      </c>
      <c r="C396" s="135" t="s">
        <v>214</v>
      </c>
      <c r="D396" s="136" t="s">
        <v>215</v>
      </c>
      <c r="E396" s="135" t="s">
        <v>16</v>
      </c>
      <c r="F396" s="137">
        <v>17.748999999999999</v>
      </c>
      <c r="G396" s="98"/>
      <c r="H396" s="47">
        <f t="shared" si="50"/>
        <v>0</v>
      </c>
    </row>
    <row r="397" spans="2:9" ht="42.6" customHeight="1" x14ac:dyDescent="0.2">
      <c r="B397" s="135" t="s">
        <v>516</v>
      </c>
      <c r="C397" s="135" t="s">
        <v>272</v>
      </c>
      <c r="D397" s="136" t="s">
        <v>273</v>
      </c>
      <c r="E397" s="135" t="s">
        <v>16</v>
      </c>
      <c r="F397" s="137">
        <v>17.748999999999999</v>
      </c>
      <c r="G397" s="98"/>
      <c r="H397" s="47">
        <f t="shared" si="50"/>
        <v>0</v>
      </c>
    </row>
    <row r="398" spans="2:9" ht="42.6" customHeight="1" x14ac:dyDescent="0.2">
      <c r="B398" s="141"/>
      <c r="C398" s="141"/>
      <c r="D398" s="141" t="s">
        <v>450</v>
      </c>
      <c r="E398" s="141"/>
      <c r="F398" s="66">
        <f>SUM(H395:H397)</f>
        <v>0</v>
      </c>
      <c r="G398" s="142"/>
      <c r="H398" s="143"/>
    </row>
    <row r="399" spans="2:9" ht="12.75" customHeight="1" x14ac:dyDescent="0.2">
      <c r="B399" s="132"/>
      <c r="C399" s="133"/>
      <c r="D399" s="134" t="s">
        <v>1666</v>
      </c>
      <c r="E399" s="133"/>
      <c r="F399" s="132"/>
      <c r="G399" s="100"/>
      <c r="H399" s="49"/>
    </row>
    <row r="400" spans="2:9" ht="43.5" customHeight="1" x14ac:dyDescent="0.2">
      <c r="B400" s="135" t="s">
        <v>518</v>
      </c>
      <c r="C400" s="135" t="s">
        <v>205</v>
      </c>
      <c r="D400" s="136" t="s">
        <v>275</v>
      </c>
      <c r="E400" s="135" t="s">
        <v>16</v>
      </c>
      <c r="F400" s="137">
        <v>3.2010000000000001</v>
      </c>
      <c r="G400" s="98"/>
      <c r="H400" s="47">
        <f t="shared" si="50"/>
        <v>0</v>
      </c>
    </row>
    <row r="401" spans="2:8" ht="26.65" customHeight="1" x14ac:dyDescent="0.2">
      <c r="B401" s="135" t="s">
        <v>519</v>
      </c>
      <c r="C401" s="135" t="s">
        <v>208</v>
      </c>
      <c r="D401" s="136" t="s">
        <v>453</v>
      </c>
      <c r="E401" s="135" t="s">
        <v>16</v>
      </c>
      <c r="F401" s="137">
        <v>5.9560000000000004</v>
      </c>
      <c r="G401" s="98"/>
      <c r="H401" s="47">
        <f t="shared" ref="H401:H405" si="51">F401*G401</f>
        <v>0</v>
      </c>
    </row>
    <row r="402" spans="2:8" ht="26.65" customHeight="1" x14ac:dyDescent="0.2">
      <c r="B402" s="135" t="s">
        <v>520</v>
      </c>
      <c r="C402" s="135" t="s">
        <v>195</v>
      </c>
      <c r="D402" s="136" t="s">
        <v>196</v>
      </c>
      <c r="E402" s="135" t="s">
        <v>42</v>
      </c>
      <c r="F402" s="137">
        <v>0.442</v>
      </c>
      <c r="G402" s="98"/>
      <c r="H402" s="47">
        <f t="shared" si="51"/>
        <v>0</v>
      </c>
    </row>
    <row r="403" spans="2:8" ht="26.65" customHeight="1" x14ac:dyDescent="0.2">
      <c r="B403" s="135" t="s">
        <v>521</v>
      </c>
      <c r="C403" s="135" t="s">
        <v>456</v>
      </c>
      <c r="D403" s="136" t="s">
        <v>457</v>
      </c>
      <c r="E403" s="135" t="s">
        <v>16</v>
      </c>
      <c r="F403" s="137">
        <v>5.359</v>
      </c>
      <c r="G403" s="98"/>
      <c r="H403" s="47">
        <f t="shared" si="51"/>
        <v>0</v>
      </c>
    </row>
    <row r="404" spans="2:8" ht="38.25" customHeight="1" x14ac:dyDescent="0.2">
      <c r="B404" s="135" t="s">
        <v>523</v>
      </c>
      <c r="C404" s="135" t="s">
        <v>459</v>
      </c>
      <c r="D404" s="136" t="s">
        <v>460</v>
      </c>
      <c r="E404" s="135" t="s">
        <v>30</v>
      </c>
      <c r="F404" s="137">
        <v>22.33</v>
      </c>
      <c r="G404" s="98"/>
      <c r="H404" s="47">
        <f t="shared" si="51"/>
        <v>0</v>
      </c>
    </row>
    <row r="405" spans="2:8" ht="42.75" customHeight="1" x14ac:dyDescent="0.2">
      <c r="B405" s="135" t="s">
        <v>525</v>
      </c>
      <c r="C405" s="135" t="s">
        <v>364</v>
      </c>
      <c r="D405" s="136" t="s">
        <v>462</v>
      </c>
      <c r="E405" s="135" t="s">
        <v>30</v>
      </c>
      <c r="F405" s="137">
        <v>22.33</v>
      </c>
      <c r="G405" s="98"/>
      <c r="H405" s="47">
        <f t="shared" si="51"/>
        <v>0</v>
      </c>
    </row>
    <row r="406" spans="2:8" ht="12.75" customHeight="1" x14ac:dyDescent="0.2">
      <c r="B406" s="141"/>
      <c r="C406" s="141"/>
      <c r="D406" s="141" t="s">
        <v>274</v>
      </c>
      <c r="E406" s="141"/>
      <c r="F406" s="66">
        <f>SUM(H400:H405)</f>
        <v>0</v>
      </c>
      <c r="G406" s="142"/>
      <c r="H406" s="143"/>
    </row>
    <row r="407" spans="2:8" ht="28.35" customHeight="1" x14ac:dyDescent="0.2">
      <c r="B407" s="132"/>
      <c r="C407" s="133"/>
      <c r="D407" s="134" t="s">
        <v>1667</v>
      </c>
      <c r="E407" s="133"/>
      <c r="F407" s="132"/>
      <c r="G407" s="100"/>
      <c r="H407" s="49"/>
    </row>
    <row r="408" spans="2:8" ht="28.35" customHeight="1" x14ac:dyDescent="0.2">
      <c r="B408" s="135" t="s">
        <v>526</v>
      </c>
      <c r="C408" s="135" t="s">
        <v>464</v>
      </c>
      <c r="D408" s="136" t="s">
        <v>465</v>
      </c>
      <c r="E408" s="135" t="s">
        <v>466</v>
      </c>
      <c r="F408" s="137">
        <v>9</v>
      </c>
      <c r="G408" s="98"/>
      <c r="H408" s="47">
        <f t="shared" ref="H408:H413" si="52">F408*G408</f>
        <v>0</v>
      </c>
    </row>
    <row r="409" spans="2:8" ht="28.35" customHeight="1" x14ac:dyDescent="0.2">
      <c r="B409" s="135" t="s">
        <v>527</v>
      </c>
      <c r="C409" s="135" t="s">
        <v>468</v>
      </c>
      <c r="D409" s="136" t="s">
        <v>469</v>
      </c>
      <c r="E409" s="135" t="s">
        <v>16</v>
      </c>
      <c r="F409" s="137">
        <v>0.76</v>
      </c>
      <c r="G409" s="98"/>
      <c r="H409" s="47">
        <f t="shared" si="52"/>
        <v>0</v>
      </c>
    </row>
    <row r="410" spans="2:8" ht="28.35" customHeight="1" x14ac:dyDescent="0.2">
      <c r="B410" s="135" t="s">
        <v>529</v>
      </c>
      <c r="C410" s="135" t="s">
        <v>471</v>
      </c>
      <c r="D410" s="136" t="s">
        <v>472</v>
      </c>
      <c r="E410" s="135" t="s">
        <v>16</v>
      </c>
      <c r="F410" s="137">
        <v>0.58899999999999997</v>
      </c>
      <c r="G410" s="98"/>
      <c r="H410" s="47">
        <f t="shared" si="52"/>
        <v>0</v>
      </c>
    </row>
    <row r="411" spans="2:8" ht="28.35" customHeight="1" x14ac:dyDescent="0.2">
      <c r="B411" s="135" t="s">
        <v>530</v>
      </c>
      <c r="C411" s="135" t="s">
        <v>471</v>
      </c>
      <c r="D411" s="136" t="s">
        <v>474</v>
      </c>
      <c r="E411" s="135" t="s">
        <v>16</v>
      </c>
      <c r="F411" s="137">
        <v>1.0609999999999999</v>
      </c>
      <c r="G411" s="98"/>
      <c r="H411" s="47">
        <f t="shared" si="52"/>
        <v>0</v>
      </c>
    </row>
    <row r="412" spans="2:8" ht="28.35" customHeight="1" x14ac:dyDescent="0.2">
      <c r="B412" s="135" t="s">
        <v>531</v>
      </c>
      <c r="C412" s="135" t="s">
        <v>476</v>
      </c>
      <c r="D412" s="136" t="s">
        <v>477</v>
      </c>
      <c r="E412" s="135" t="s">
        <v>30</v>
      </c>
      <c r="F412" s="137">
        <v>3</v>
      </c>
      <c r="G412" s="98"/>
      <c r="H412" s="47">
        <f t="shared" si="52"/>
        <v>0</v>
      </c>
    </row>
    <row r="413" spans="2:8" ht="30.75" customHeight="1" x14ac:dyDescent="0.2">
      <c r="B413" s="135" t="s">
        <v>532</v>
      </c>
      <c r="C413" s="135" t="s">
        <v>195</v>
      </c>
      <c r="D413" s="136" t="s">
        <v>196</v>
      </c>
      <c r="E413" s="135" t="s">
        <v>42</v>
      </c>
      <c r="F413" s="137">
        <v>0.36299999999999999</v>
      </c>
      <c r="G413" s="98"/>
      <c r="H413" s="47">
        <f t="shared" si="52"/>
        <v>0</v>
      </c>
    </row>
    <row r="414" spans="2:8" ht="30.75" customHeight="1" x14ac:dyDescent="0.2">
      <c r="B414" s="141"/>
      <c r="C414" s="141"/>
      <c r="D414" s="141" t="s">
        <v>479</v>
      </c>
      <c r="E414" s="141"/>
      <c r="F414" s="66">
        <f>SUM(H408:H413)</f>
        <v>0</v>
      </c>
      <c r="G414" s="142"/>
      <c r="H414" s="143"/>
    </row>
    <row r="415" spans="2:8" ht="12.75" customHeight="1" x14ac:dyDescent="0.2">
      <c r="B415" s="132"/>
      <c r="C415" s="133"/>
      <c r="D415" s="134" t="s">
        <v>1668</v>
      </c>
      <c r="E415" s="133"/>
      <c r="F415" s="132"/>
      <c r="G415" s="100"/>
      <c r="H415" s="49"/>
    </row>
    <row r="416" spans="2:8" ht="26.25" customHeight="1" x14ac:dyDescent="0.2">
      <c r="B416" s="135" t="s">
        <v>533</v>
      </c>
      <c r="C416" s="135" t="s">
        <v>481</v>
      </c>
      <c r="D416" s="136" t="s">
        <v>482</v>
      </c>
      <c r="E416" s="135" t="s">
        <v>30</v>
      </c>
      <c r="F416" s="137">
        <v>47.704000000000001</v>
      </c>
      <c r="G416" s="98"/>
      <c r="H416" s="47">
        <f t="shared" ref="H416:H423" si="53">F416*G416</f>
        <v>0</v>
      </c>
    </row>
    <row r="417" spans="2:8" ht="26.25" customHeight="1" x14ac:dyDescent="0.2">
      <c r="B417" s="135" t="s">
        <v>535</v>
      </c>
      <c r="C417" s="135" t="s">
        <v>484</v>
      </c>
      <c r="D417" s="136" t="s">
        <v>485</v>
      </c>
      <c r="E417" s="135" t="s">
        <v>30</v>
      </c>
      <c r="F417" s="137">
        <v>10.965</v>
      </c>
      <c r="G417" s="98"/>
      <c r="H417" s="47">
        <f t="shared" si="53"/>
        <v>0</v>
      </c>
    </row>
    <row r="418" spans="2:8" ht="26.25" customHeight="1" x14ac:dyDescent="0.2">
      <c r="B418" s="135" t="s">
        <v>537</v>
      </c>
      <c r="C418" s="135" t="s">
        <v>487</v>
      </c>
      <c r="D418" s="136" t="s">
        <v>488</v>
      </c>
      <c r="E418" s="135" t="s">
        <v>230</v>
      </c>
      <c r="F418" s="137">
        <v>6</v>
      </c>
      <c r="G418" s="98"/>
      <c r="H418" s="47">
        <f t="shared" si="53"/>
        <v>0</v>
      </c>
    </row>
    <row r="419" spans="2:8" ht="26.25" customHeight="1" x14ac:dyDescent="0.2">
      <c r="B419" s="141"/>
      <c r="C419" s="141"/>
      <c r="D419" s="141" t="s">
        <v>489</v>
      </c>
      <c r="E419" s="141"/>
      <c r="F419" s="66">
        <f>SUM(H416:H418)</f>
        <v>0</v>
      </c>
      <c r="G419" s="142"/>
      <c r="H419" s="143"/>
    </row>
    <row r="420" spans="2:8" ht="26.25" customHeight="1" x14ac:dyDescent="0.2">
      <c r="B420" s="132"/>
      <c r="C420" s="133"/>
      <c r="D420" s="134" t="s">
        <v>1669</v>
      </c>
      <c r="E420" s="133"/>
      <c r="F420" s="132"/>
      <c r="G420" s="100"/>
      <c r="H420" s="49"/>
    </row>
    <row r="421" spans="2:8" ht="26.25" customHeight="1" x14ac:dyDescent="0.2">
      <c r="B421" s="135" t="s">
        <v>538</v>
      </c>
      <c r="C421" s="135" t="s">
        <v>279</v>
      </c>
      <c r="D421" s="136" t="s">
        <v>280</v>
      </c>
      <c r="E421" s="135" t="s">
        <v>16</v>
      </c>
      <c r="F421" s="137">
        <v>10.647</v>
      </c>
      <c r="G421" s="98"/>
      <c r="H421" s="47">
        <f t="shared" si="53"/>
        <v>0</v>
      </c>
    </row>
    <row r="422" spans="2:8" ht="26.25" customHeight="1" x14ac:dyDescent="0.2">
      <c r="B422" s="135" t="s">
        <v>539</v>
      </c>
      <c r="C422" s="135" t="s">
        <v>205</v>
      </c>
      <c r="D422" s="136" t="s">
        <v>275</v>
      </c>
      <c r="E422" s="135" t="s">
        <v>16</v>
      </c>
      <c r="F422" s="137">
        <v>2.0089999999999999</v>
      </c>
      <c r="G422" s="98"/>
      <c r="H422" s="47">
        <f t="shared" si="53"/>
        <v>0</v>
      </c>
    </row>
    <row r="423" spans="2:8" ht="24" customHeight="1" x14ac:dyDescent="0.2">
      <c r="B423" s="135" t="s">
        <v>541</v>
      </c>
      <c r="C423" s="135" t="s">
        <v>493</v>
      </c>
      <c r="D423" s="136" t="s">
        <v>494</v>
      </c>
      <c r="E423" s="135" t="s">
        <v>30</v>
      </c>
      <c r="F423" s="137">
        <v>20.09</v>
      </c>
      <c r="G423" s="98"/>
      <c r="H423" s="47">
        <f t="shared" si="53"/>
        <v>0</v>
      </c>
    </row>
    <row r="424" spans="2:8" ht="24" customHeight="1" x14ac:dyDescent="0.2">
      <c r="B424" s="141"/>
      <c r="C424" s="141"/>
      <c r="D424" s="141" t="s">
        <v>495</v>
      </c>
      <c r="E424" s="141"/>
      <c r="F424" s="66">
        <f>SUM(H421:H423)</f>
        <v>0</v>
      </c>
      <c r="G424" s="142"/>
      <c r="H424" s="143"/>
    </row>
    <row r="425" spans="2:8" ht="12.75" customHeight="1" x14ac:dyDescent="0.2">
      <c r="B425" s="132"/>
      <c r="C425" s="133"/>
      <c r="D425" s="134" t="s">
        <v>1670</v>
      </c>
      <c r="E425" s="133"/>
      <c r="F425" s="132"/>
      <c r="G425" s="100"/>
      <c r="H425" s="49"/>
    </row>
    <row r="426" spans="2:8" ht="31.9" customHeight="1" x14ac:dyDescent="0.2">
      <c r="B426" s="135" t="s">
        <v>542</v>
      </c>
      <c r="C426" s="135" t="s">
        <v>208</v>
      </c>
      <c r="D426" s="136" t="s">
        <v>453</v>
      </c>
      <c r="E426" s="135" t="s">
        <v>16</v>
      </c>
      <c r="F426" s="137">
        <v>3.0129999999999999</v>
      </c>
      <c r="G426" s="98"/>
      <c r="H426" s="47">
        <f t="shared" ref="H426:H430" si="54">F426*G426</f>
        <v>0</v>
      </c>
    </row>
    <row r="427" spans="2:8" ht="31.9" customHeight="1" x14ac:dyDescent="0.2">
      <c r="B427" s="135" t="s">
        <v>543</v>
      </c>
      <c r="C427" s="135" t="s">
        <v>208</v>
      </c>
      <c r="D427" s="136" t="s">
        <v>498</v>
      </c>
      <c r="E427" s="135" t="s">
        <v>16</v>
      </c>
      <c r="F427" s="137">
        <v>0.215</v>
      </c>
      <c r="G427" s="98"/>
      <c r="H427" s="47">
        <f t="shared" si="54"/>
        <v>0</v>
      </c>
    </row>
    <row r="428" spans="2:8" ht="38.25" customHeight="1" x14ac:dyDescent="0.2">
      <c r="B428" s="135" t="s">
        <v>544</v>
      </c>
      <c r="C428" s="135" t="s">
        <v>500</v>
      </c>
      <c r="D428" s="136" t="s">
        <v>501</v>
      </c>
      <c r="E428" s="135" t="s">
        <v>30</v>
      </c>
      <c r="F428" s="137">
        <v>6.02</v>
      </c>
      <c r="G428" s="98"/>
      <c r="H428" s="47">
        <f t="shared" si="54"/>
        <v>0</v>
      </c>
    </row>
    <row r="429" spans="2:8" ht="31.5" customHeight="1" x14ac:dyDescent="0.2">
      <c r="B429" s="135" t="s">
        <v>545</v>
      </c>
      <c r="C429" s="135" t="s">
        <v>195</v>
      </c>
      <c r="D429" s="136" t="s">
        <v>196</v>
      </c>
      <c r="E429" s="135" t="s">
        <v>42</v>
      </c>
      <c r="F429" s="137">
        <v>0.13500000000000001</v>
      </c>
      <c r="G429" s="98"/>
      <c r="H429" s="47">
        <f t="shared" si="54"/>
        <v>0</v>
      </c>
    </row>
    <row r="430" spans="2:8" ht="45.75" customHeight="1" x14ac:dyDescent="0.2">
      <c r="B430" s="135" t="s">
        <v>546</v>
      </c>
      <c r="C430" s="135" t="s">
        <v>504</v>
      </c>
      <c r="D430" s="136" t="s">
        <v>505</v>
      </c>
      <c r="E430" s="135" t="s">
        <v>27</v>
      </c>
      <c r="F430" s="137">
        <v>17.36</v>
      </c>
      <c r="G430" s="98"/>
      <c r="H430" s="47">
        <f t="shared" si="54"/>
        <v>0</v>
      </c>
    </row>
    <row r="431" spans="2:8" ht="27.75" customHeight="1" x14ac:dyDescent="0.2">
      <c r="B431" s="135" t="s">
        <v>547</v>
      </c>
      <c r="C431" s="135" t="s">
        <v>307</v>
      </c>
      <c r="D431" s="136" t="s">
        <v>308</v>
      </c>
      <c r="E431" s="135" t="s">
        <v>30</v>
      </c>
      <c r="F431" s="137">
        <v>20.09</v>
      </c>
      <c r="G431" s="98"/>
      <c r="H431" s="47">
        <f t="shared" ref="H431:H435" si="55">F431*G431</f>
        <v>0</v>
      </c>
    </row>
    <row r="432" spans="2:8" ht="27.75" customHeight="1" x14ac:dyDescent="0.2">
      <c r="B432" s="141"/>
      <c r="C432" s="141"/>
      <c r="D432" s="141" t="s">
        <v>507</v>
      </c>
      <c r="E432" s="141"/>
      <c r="F432" s="66">
        <f>SUM(H426:H431)</f>
        <v>0</v>
      </c>
      <c r="G432" s="142"/>
      <c r="H432" s="143"/>
    </row>
    <row r="433" spans="2:8" ht="24.95" customHeight="1" x14ac:dyDescent="0.2">
      <c r="B433" s="132"/>
      <c r="C433" s="133"/>
      <c r="D433" s="134" t="s">
        <v>1671</v>
      </c>
      <c r="E433" s="133"/>
      <c r="F433" s="132"/>
      <c r="G433" s="100"/>
      <c r="H433" s="49"/>
    </row>
    <row r="434" spans="2:8" ht="24.95" customHeight="1" x14ac:dyDescent="0.2">
      <c r="B434" s="135" t="s">
        <v>548</v>
      </c>
      <c r="C434" s="135" t="s">
        <v>310</v>
      </c>
      <c r="D434" s="136" t="s">
        <v>311</v>
      </c>
      <c r="E434" s="135" t="s">
        <v>30</v>
      </c>
      <c r="F434" s="137">
        <v>22.24</v>
      </c>
      <c r="G434" s="98"/>
      <c r="H434" s="47">
        <f t="shared" si="55"/>
        <v>0</v>
      </c>
    </row>
    <row r="435" spans="2:8" ht="25.5" customHeight="1" x14ac:dyDescent="0.2">
      <c r="B435" s="135" t="s">
        <v>549</v>
      </c>
      <c r="C435" s="135" t="s">
        <v>312</v>
      </c>
      <c r="D435" s="136" t="s">
        <v>313</v>
      </c>
      <c r="E435" s="135" t="s">
        <v>30</v>
      </c>
      <c r="F435" s="137">
        <v>22.24</v>
      </c>
      <c r="G435" s="98"/>
      <c r="H435" s="47">
        <f t="shared" si="55"/>
        <v>0</v>
      </c>
    </row>
    <row r="436" spans="2:8" ht="25.5" customHeight="1" x14ac:dyDescent="0.2">
      <c r="B436" s="141"/>
      <c r="C436" s="141"/>
      <c r="D436" s="141" t="s">
        <v>314</v>
      </c>
      <c r="E436" s="141"/>
      <c r="F436" s="66">
        <f>SUM(H434:H435)</f>
        <v>0</v>
      </c>
      <c r="G436" s="142"/>
      <c r="H436" s="143"/>
    </row>
    <row r="437" spans="2:8" ht="12.75" customHeight="1" x14ac:dyDescent="0.2">
      <c r="B437" s="132"/>
      <c r="C437" s="133"/>
      <c r="D437" s="134" t="s">
        <v>1672</v>
      </c>
      <c r="E437" s="133"/>
      <c r="F437" s="132"/>
      <c r="G437" s="100"/>
      <c r="H437" s="49"/>
    </row>
    <row r="438" spans="2:8" ht="25.9" customHeight="1" x14ac:dyDescent="0.2">
      <c r="B438" s="135" t="s">
        <v>550</v>
      </c>
      <c r="C438" s="135" t="s">
        <v>317</v>
      </c>
      <c r="D438" s="136" t="s">
        <v>318</v>
      </c>
      <c r="E438" s="135" t="s">
        <v>30</v>
      </c>
      <c r="F438" s="137">
        <v>64.935000000000002</v>
      </c>
      <c r="G438" s="98"/>
      <c r="H438" s="47">
        <f t="shared" ref="H438:H445" si="56">F438*G438</f>
        <v>0</v>
      </c>
    </row>
    <row r="439" spans="2:8" ht="25.9" customHeight="1" x14ac:dyDescent="0.2">
      <c r="B439" s="135" t="s">
        <v>552</v>
      </c>
      <c r="C439" s="135" t="s">
        <v>312</v>
      </c>
      <c r="D439" s="136" t="s">
        <v>313</v>
      </c>
      <c r="E439" s="135" t="s">
        <v>30</v>
      </c>
      <c r="F439" s="137">
        <v>64.935000000000002</v>
      </c>
      <c r="G439" s="98"/>
      <c r="H439" s="47">
        <f t="shared" si="56"/>
        <v>0</v>
      </c>
    </row>
    <row r="440" spans="2:8" ht="33.4" customHeight="1" x14ac:dyDescent="0.2">
      <c r="B440" s="135" t="s">
        <v>553</v>
      </c>
      <c r="C440" s="135" t="s">
        <v>321</v>
      </c>
      <c r="D440" s="136" t="s">
        <v>322</v>
      </c>
      <c r="E440" s="135" t="s">
        <v>27</v>
      </c>
      <c r="F440" s="137">
        <v>1</v>
      </c>
      <c r="G440" s="98"/>
      <c r="H440" s="47">
        <f t="shared" si="56"/>
        <v>0</v>
      </c>
    </row>
    <row r="441" spans="2:8" ht="33.4" customHeight="1" x14ac:dyDescent="0.2">
      <c r="B441" s="141"/>
      <c r="C441" s="141"/>
      <c r="D441" s="141" t="s">
        <v>323</v>
      </c>
      <c r="E441" s="141"/>
      <c r="F441" s="66">
        <f>SUM(H438:H440)</f>
        <v>0</v>
      </c>
      <c r="G441" s="142"/>
      <c r="H441" s="143"/>
    </row>
    <row r="442" spans="2:8" ht="25.9" customHeight="1" x14ac:dyDescent="0.2">
      <c r="B442" s="132"/>
      <c r="C442" s="133"/>
      <c r="D442" s="134" t="s">
        <v>1673</v>
      </c>
      <c r="E442" s="133"/>
      <c r="F442" s="132"/>
      <c r="G442" s="100"/>
      <c r="H442" s="49"/>
    </row>
    <row r="443" spans="2:8" ht="25.9" customHeight="1" x14ac:dyDescent="0.2">
      <c r="B443" s="135" t="s">
        <v>554</v>
      </c>
      <c r="C443" s="135" t="s">
        <v>324</v>
      </c>
      <c r="D443" s="136" t="s">
        <v>325</v>
      </c>
      <c r="E443" s="135" t="s">
        <v>30</v>
      </c>
      <c r="F443" s="137">
        <v>1.5</v>
      </c>
      <c r="G443" s="98"/>
      <c r="H443" s="47">
        <f t="shared" si="56"/>
        <v>0</v>
      </c>
    </row>
    <row r="444" spans="2:8" ht="25.9" customHeight="1" x14ac:dyDescent="0.2">
      <c r="B444" s="135" t="s">
        <v>555</v>
      </c>
      <c r="C444" s="135" t="s">
        <v>326</v>
      </c>
      <c r="D444" s="136" t="s">
        <v>515</v>
      </c>
      <c r="E444" s="135" t="s">
        <v>30</v>
      </c>
      <c r="F444" s="137">
        <v>2</v>
      </c>
      <c r="G444" s="98"/>
      <c r="H444" s="47">
        <f t="shared" si="56"/>
        <v>0</v>
      </c>
    </row>
    <row r="445" spans="2:8" ht="26.25" customHeight="1" x14ac:dyDescent="0.2">
      <c r="B445" s="135" t="s">
        <v>556</v>
      </c>
      <c r="C445" s="135" t="s">
        <v>326</v>
      </c>
      <c r="D445" s="136" t="s">
        <v>517</v>
      </c>
      <c r="E445" s="135" t="s">
        <v>30</v>
      </c>
      <c r="F445" s="137">
        <v>2.2000000000000002</v>
      </c>
      <c r="G445" s="98"/>
      <c r="H445" s="47">
        <f t="shared" si="56"/>
        <v>0</v>
      </c>
    </row>
    <row r="446" spans="2:8" ht="26.25" customHeight="1" x14ac:dyDescent="0.2">
      <c r="B446" s="141"/>
      <c r="C446" s="141"/>
      <c r="D446" s="141" t="s">
        <v>331</v>
      </c>
      <c r="E446" s="141"/>
      <c r="F446" s="66">
        <f>SUM(H443:H445)</f>
        <v>0</v>
      </c>
      <c r="G446" s="142"/>
      <c r="H446" s="143"/>
    </row>
    <row r="447" spans="2:8" ht="12.75" customHeight="1" x14ac:dyDescent="0.2">
      <c r="B447" s="132"/>
      <c r="C447" s="133"/>
      <c r="D447" s="134" t="s">
        <v>1674</v>
      </c>
      <c r="E447" s="133"/>
      <c r="F447" s="132"/>
      <c r="G447" s="100"/>
      <c r="H447" s="49"/>
    </row>
    <row r="448" spans="2:8" ht="30.95" customHeight="1" x14ac:dyDescent="0.2">
      <c r="B448" s="135" t="s">
        <v>557</v>
      </c>
      <c r="C448" s="135" t="s">
        <v>289</v>
      </c>
      <c r="D448" s="136" t="s">
        <v>290</v>
      </c>
      <c r="E448" s="135" t="s">
        <v>30</v>
      </c>
      <c r="F448" s="137">
        <v>25.31</v>
      </c>
      <c r="G448" s="98"/>
      <c r="H448" s="47">
        <f t="shared" ref="H448:H451" si="57">F448*G448</f>
        <v>0</v>
      </c>
    </row>
    <row r="449" spans="2:8" ht="30.95" customHeight="1" x14ac:dyDescent="0.2">
      <c r="B449" s="135" t="s">
        <v>558</v>
      </c>
      <c r="C449" s="135" t="s">
        <v>332</v>
      </c>
      <c r="D449" s="136" t="s">
        <v>333</v>
      </c>
      <c r="E449" s="135" t="s">
        <v>230</v>
      </c>
      <c r="F449" s="137">
        <v>2</v>
      </c>
      <c r="G449" s="98"/>
      <c r="H449" s="47">
        <f t="shared" si="57"/>
        <v>0</v>
      </c>
    </row>
    <row r="450" spans="2:8" ht="24" customHeight="1" x14ac:dyDescent="0.2">
      <c r="B450" s="135" t="s">
        <v>559</v>
      </c>
      <c r="C450" s="135" t="s">
        <v>493</v>
      </c>
      <c r="D450" s="136" t="s">
        <v>494</v>
      </c>
      <c r="E450" s="135" t="s">
        <v>30</v>
      </c>
      <c r="F450" s="137">
        <v>25.31</v>
      </c>
      <c r="G450" s="98"/>
      <c r="H450" s="47">
        <f t="shared" si="57"/>
        <v>0</v>
      </c>
    </row>
    <row r="451" spans="2:8" ht="22.5" customHeight="1" x14ac:dyDescent="0.2">
      <c r="B451" s="135" t="s">
        <v>560</v>
      </c>
      <c r="C451" s="135" t="s">
        <v>338</v>
      </c>
      <c r="D451" s="136" t="s">
        <v>522</v>
      </c>
      <c r="E451" s="135" t="s">
        <v>30</v>
      </c>
      <c r="F451" s="137">
        <v>25.31</v>
      </c>
      <c r="G451" s="98"/>
      <c r="H451" s="47">
        <f t="shared" si="57"/>
        <v>0</v>
      </c>
    </row>
    <row r="452" spans="2:8" ht="27" customHeight="1" x14ac:dyDescent="0.2">
      <c r="B452" s="135" t="s">
        <v>562</v>
      </c>
      <c r="C452" s="135" t="s">
        <v>338</v>
      </c>
      <c r="D452" s="136" t="s">
        <v>524</v>
      </c>
      <c r="E452" s="135" t="s">
        <v>30</v>
      </c>
      <c r="F452" s="137">
        <v>25.31</v>
      </c>
      <c r="G452" s="98"/>
      <c r="H452" s="47">
        <f t="shared" ref="H452:H456" si="58">F452*G452</f>
        <v>0</v>
      </c>
    </row>
    <row r="453" spans="2:8" ht="27" customHeight="1" x14ac:dyDescent="0.2">
      <c r="B453" s="135" t="s">
        <v>563</v>
      </c>
      <c r="C453" s="135" t="s">
        <v>341</v>
      </c>
      <c r="D453" s="136" t="s">
        <v>342</v>
      </c>
      <c r="E453" s="135" t="s">
        <v>30</v>
      </c>
      <c r="F453" s="137">
        <v>25.31</v>
      </c>
      <c r="G453" s="98"/>
      <c r="H453" s="47">
        <f t="shared" si="58"/>
        <v>0</v>
      </c>
    </row>
    <row r="454" spans="2:8" ht="27" customHeight="1" x14ac:dyDescent="0.2">
      <c r="B454" s="147"/>
      <c r="C454" s="147"/>
      <c r="D454" s="147" t="s">
        <v>343</v>
      </c>
      <c r="E454" s="147"/>
      <c r="F454" s="78"/>
      <c r="G454" s="148"/>
      <c r="H454" s="149"/>
    </row>
    <row r="455" spans="2:8" ht="30" customHeight="1" x14ac:dyDescent="0.2">
      <c r="B455" s="135" t="s">
        <v>564</v>
      </c>
      <c r="C455" s="135" t="s">
        <v>338</v>
      </c>
      <c r="D455" s="136" t="s">
        <v>345</v>
      </c>
      <c r="E455" s="135" t="s">
        <v>30</v>
      </c>
      <c r="F455" s="137">
        <v>3</v>
      </c>
      <c r="G455" s="98"/>
      <c r="H455" s="47">
        <f t="shared" si="58"/>
        <v>0</v>
      </c>
    </row>
    <row r="456" spans="2:8" ht="26.25" customHeight="1" x14ac:dyDescent="0.2">
      <c r="B456" s="135" t="s">
        <v>565</v>
      </c>
      <c r="C456" s="135" t="s">
        <v>338</v>
      </c>
      <c r="D456" s="136" t="s">
        <v>528</v>
      </c>
      <c r="E456" s="135" t="s">
        <v>30</v>
      </c>
      <c r="F456" s="137">
        <v>7.5</v>
      </c>
      <c r="G456" s="98"/>
      <c r="H456" s="47">
        <f t="shared" si="58"/>
        <v>0</v>
      </c>
    </row>
    <row r="457" spans="2:8" ht="27.95" customHeight="1" x14ac:dyDescent="0.2">
      <c r="B457" s="135" t="s">
        <v>566</v>
      </c>
      <c r="C457" s="135" t="s">
        <v>341</v>
      </c>
      <c r="D457" s="136" t="s">
        <v>347</v>
      </c>
      <c r="E457" s="135" t="s">
        <v>30</v>
      </c>
      <c r="F457" s="137">
        <v>12</v>
      </c>
      <c r="G457" s="98"/>
      <c r="H457" s="47">
        <f t="shared" ref="H457:H461" si="59">F457*G457</f>
        <v>0</v>
      </c>
    </row>
    <row r="458" spans="2:8" ht="27.95" customHeight="1" x14ac:dyDescent="0.2">
      <c r="B458" s="147"/>
      <c r="C458" s="147"/>
      <c r="D458" s="147" t="s">
        <v>348</v>
      </c>
      <c r="E458" s="147"/>
      <c r="F458" s="78"/>
      <c r="G458" s="148"/>
      <c r="H458" s="149"/>
    </row>
    <row r="459" spans="2:8" ht="27.95" customHeight="1" x14ac:dyDescent="0.2">
      <c r="B459" s="135" t="s">
        <v>570</v>
      </c>
      <c r="C459" s="135" t="s">
        <v>350</v>
      </c>
      <c r="D459" s="136" t="s">
        <v>351</v>
      </c>
      <c r="E459" s="135" t="s">
        <v>30</v>
      </c>
      <c r="F459" s="137">
        <v>9</v>
      </c>
      <c r="G459" s="98"/>
      <c r="H459" s="47">
        <f t="shared" si="59"/>
        <v>0</v>
      </c>
    </row>
    <row r="460" spans="2:8" ht="21" customHeight="1" x14ac:dyDescent="0.2">
      <c r="B460" s="135" t="s">
        <v>573</v>
      </c>
      <c r="C460" s="135" t="s">
        <v>353</v>
      </c>
      <c r="D460" s="136" t="s">
        <v>354</v>
      </c>
      <c r="E460" s="135" t="s">
        <v>27</v>
      </c>
      <c r="F460" s="137">
        <v>5.54</v>
      </c>
      <c r="G460" s="98"/>
      <c r="H460" s="47">
        <f t="shared" si="59"/>
        <v>0</v>
      </c>
    </row>
    <row r="461" spans="2:8" ht="22.5" customHeight="1" x14ac:dyDescent="0.2">
      <c r="B461" s="135" t="s">
        <v>576</v>
      </c>
      <c r="C461" s="135" t="s">
        <v>356</v>
      </c>
      <c r="D461" s="136" t="s">
        <v>357</v>
      </c>
      <c r="E461" s="135" t="s">
        <v>27</v>
      </c>
      <c r="F461" s="137">
        <v>2.6</v>
      </c>
      <c r="G461" s="98"/>
      <c r="H461" s="47">
        <f t="shared" si="59"/>
        <v>0</v>
      </c>
    </row>
    <row r="462" spans="2:8" ht="22.5" customHeight="1" x14ac:dyDescent="0.2">
      <c r="B462" s="141"/>
      <c r="C462" s="141"/>
      <c r="D462" s="141" t="s">
        <v>358</v>
      </c>
      <c r="E462" s="141"/>
      <c r="F462" s="66">
        <f>SUM(H448:H461)</f>
        <v>0</v>
      </c>
      <c r="G462" s="142"/>
      <c r="H462" s="143"/>
    </row>
    <row r="463" spans="2:8" ht="27" customHeight="1" x14ac:dyDescent="0.2">
      <c r="B463" s="132"/>
      <c r="C463" s="133"/>
      <c r="D463" s="134" t="s">
        <v>1675</v>
      </c>
      <c r="E463" s="133"/>
      <c r="F463" s="132"/>
      <c r="G463" s="100"/>
      <c r="H463" s="49"/>
    </row>
    <row r="464" spans="2:8" ht="27" customHeight="1" x14ac:dyDescent="0.2">
      <c r="B464" s="135" t="s">
        <v>580</v>
      </c>
      <c r="C464" s="135" t="s">
        <v>401</v>
      </c>
      <c r="D464" s="136" t="s">
        <v>534</v>
      </c>
      <c r="E464" s="135" t="s">
        <v>30</v>
      </c>
      <c r="F464" s="137">
        <v>61.04</v>
      </c>
      <c r="G464" s="98"/>
      <c r="H464" s="47">
        <f t="shared" ref="H464:H469" si="60">F464*G464</f>
        <v>0</v>
      </c>
    </row>
    <row r="465" spans="2:8" ht="27" customHeight="1" x14ac:dyDescent="0.2">
      <c r="B465" s="135" t="s">
        <v>583</v>
      </c>
      <c r="C465" s="135" t="s">
        <v>401</v>
      </c>
      <c r="D465" s="136" t="s">
        <v>536</v>
      </c>
      <c r="E465" s="135" t="s">
        <v>30</v>
      </c>
      <c r="F465" s="137">
        <v>19.84</v>
      </c>
      <c r="G465" s="98"/>
      <c r="H465" s="47">
        <f t="shared" si="60"/>
        <v>0</v>
      </c>
    </row>
    <row r="466" spans="2:8" ht="42.75" customHeight="1" x14ac:dyDescent="0.2">
      <c r="B466" s="135" t="s">
        <v>586</v>
      </c>
      <c r="C466" s="135" t="s">
        <v>406</v>
      </c>
      <c r="D466" s="136" t="s">
        <v>407</v>
      </c>
      <c r="E466" s="135" t="s">
        <v>230</v>
      </c>
      <c r="F466" s="137">
        <v>305</v>
      </c>
      <c r="G466" s="98"/>
      <c r="H466" s="47">
        <f t="shared" si="60"/>
        <v>0</v>
      </c>
    </row>
    <row r="467" spans="2:8" ht="27" customHeight="1" x14ac:dyDescent="0.2">
      <c r="B467" s="135" t="s">
        <v>589</v>
      </c>
      <c r="C467" s="135" t="s">
        <v>409</v>
      </c>
      <c r="D467" s="136" t="s">
        <v>410</v>
      </c>
      <c r="E467" s="135" t="s">
        <v>30</v>
      </c>
      <c r="F467" s="137">
        <v>61.04</v>
      </c>
      <c r="G467" s="98"/>
      <c r="H467" s="47">
        <f t="shared" si="60"/>
        <v>0</v>
      </c>
    </row>
    <row r="468" spans="2:8" ht="27" customHeight="1" x14ac:dyDescent="0.2">
      <c r="B468" s="135" t="s">
        <v>592</v>
      </c>
      <c r="C468" s="135" t="s">
        <v>412</v>
      </c>
      <c r="D468" s="136" t="s">
        <v>540</v>
      </c>
      <c r="E468" s="135" t="s">
        <v>30</v>
      </c>
      <c r="F468" s="137">
        <v>2.085</v>
      </c>
      <c r="G468" s="98"/>
      <c r="H468" s="47">
        <f t="shared" si="60"/>
        <v>0</v>
      </c>
    </row>
    <row r="469" spans="2:8" ht="33" customHeight="1" x14ac:dyDescent="0.2">
      <c r="B469" s="135" t="s">
        <v>593</v>
      </c>
      <c r="C469" s="135" t="s">
        <v>415</v>
      </c>
      <c r="D469" s="136" t="s">
        <v>416</v>
      </c>
      <c r="E469" s="135" t="s">
        <v>27</v>
      </c>
      <c r="F469" s="137">
        <v>13.9</v>
      </c>
      <c r="G469" s="98"/>
      <c r="H469" s="47">
        <f t="shared" si="60"/>
        <v>0</v>
      </c>
    </row>
    <row r="470" spans="2:8" ht="27" customHeight="1" x14ac:dyDescent="0.2">
      <c r="B470" s="135" t="s">
        <v>594</v>
      </c>
      <c r="C470" s="135" t="s">
        <v>418</v>
      </c>
      <c r="D470" s="136" t="s">
        <v>419</v>
      </c>
      <c r="E470" s="135" t="s">
        <v>30</v>
      </c>
      <c r="F470" s="137">
        <v>61.04</v>
      </c>
      <c r="G470" s="98"/>
      <c r="H470" s="47">
        <f t="shared" ref="H470:H473" si="61">F470*G470</f>
        <v>0</v>
      </c>
    </row>
    <row r="471" spans="2:8" ht="27" customHeight="1" x14ac:dyDescent="0.2">
      <c r="B471" s="135" t="s">
        <v>595</v>
      </c>
      <c r="C471" s="135" t="s">
        <v>421</v>
      </c>
      <c r="D471" s="136" t="s">
        <v>422</v>
      </c>
      <c r="E471" s="135" t="s">
        <v>30</v>
      </c>
      <c r="F471" s="137">
        <v>2.085</v>
      </c>
      <c r="G471" s="98"/>
      <c r="H471" s="47">
        <f t="shared" si="61"/>
        <v>0</v>
      </c>
    </row>
    <row r="472" spans="2:8" ht="27" customHeight="1" x14ac:dyDescent="0.2">
      <c r="B472" s="135" t="s">
        <v>596</v>
      </c>
      <c r="C472" s="135" t="s">
        <v>424</v>
      </c>
      <c r="D472" s="136" t="s">
        <v>425</v>
      </c>
      <c r="E472" s="135" t="s">
        <v>30</v>
      </c>
      <c r="F472" s="137">
        <v>61.04</v>
      </c>
      <c r="G472" s="98"/>
      <c r="H472" s="47">
        <f t="shared" si="61"/>
        <v>0</v>
      </c>
    </row>
    <row r="473" spans="2:8" ht="33.75" customHeight="1" x14ac:dyDescent="0.2">
      <c r="B473" s="135" t="s">
        <v>597</v>
      </c>
      <c r="C473" s="135" t="s">
        <v>427</v>
      </c>
      <c r="D473" s="136" t="s">
        <v>428</v>
      </c>
      <c r="E473" s="135" t="s">
        <v>30</v>
      </c>
      <c r="F473" s="137">
        <v>2.085</v>
      </c>
      <c r="G473" s="98"/>
      <c r="H473" s="47">
        <f t="shared" si="61"/>
        <v>0</v>
      </c>
    </row>
    <row r="474" spans="2:8" ht="27" customHeight="1" x14ac:dyDescent="0.2">
      <c r="B474" s="135" t="s">
        <v>598</v>
      </c>
      <c r="C474" s="135" t="s">
        <v>430</v>
      </c>
      <c r="D474" s="136" t="s">
        <v>431</v>
      </c>
      <c r="E474" s="135" t="s">
        <v>30</v>
      </c>
      <c r="F474" s="137">
        <v>63.125</v>
      </c>
      <c r="G474" s="98"/>
      <c r="H474" s="47">
        <f t="shared" ref="H474:H478" si="62">F474*G474</f>
        <v>0</v>
      </c>
    </row>
    <row r="475" spans="2:8" ht="27" customHeight="1" x14ac:dyDescent="0.2">
      <c r="B475" s="135" t="s">
        <v>600</v>
      </c>
      <c r="C475" s="135" t="s">
        <v>433</v>
      </c>
      <c r="D475" s="136" t="s">
        <v>434</v>
      </c>
      <c r="E475" s="135" t="s">
        <v>30</v>
      </c>
      <c r="F475" s="137">
        <v>63.125</v>
      </c>
      <c r="G475" s="98"/>
      <c r="H475" s="47">
        <f t="shared" si="62"/>
        <v>0</v>
      </c>
    </row>
    <row r="476" spans="2:8" ht="27" customHeight="1" x14ac:dyDescent="0.2">
      <c r="B476" s="135" t="s">
        <v>601</v>
      </c>
      <c r="C476" s="135" t="s">
        <v>350</v>
      </c>
      <c r="D476" s="136" t="s">
        <v>351</v>
      </c>
      <c r="E476" s="135" t="s">
        <v>30</v>
      </c>
      <c r="F476" s="137">
        <v>1</v>
      </c>
      <c r="G476" s="98"/>
      <c r="H476" s="47">
        <f t="shared" si="62"/>
        <v>0</v>
      </c>
    </row>
    <row r="477" spans="2:8" ht="25.5" customHeight="1" x14ac:dyDescent="0.2">
      <c r="B477" s="135" t="s">
        <v>605</v>
      </c>
      <c r="C477" s="135" t="s">
        <v>350</v>
      </c>
      <c r="D477" s="136" t="s">
        <v>437</v>
      </c>
      <c r="E477" s="135" t="s">
        <v>30</v>
      </c>
      <c r="F477" s="137">
        <v>10.199999999999999</v>
      </c>
      <c r="G477" s="98"/>
      <c r="H477" s="47">
        <f t="shared" si="62"/>
        <v>0</v>
      </c>
    </row>
    <row r="478" spans="2:8" ht="21.75" customHeight="1" x14ac:dyDescent="0.2">
      <c r="B478" s="135" t="s">
        <v>608</v>
      </c>
      <c r="C478" s="135" t="s">
        <v>341</v>
      </c>
      <c r="D478" s="136" t="s">
        <v>551</v>
      </c>
      <c r="E478" s="135" t="s">
        <v>30</v>
      </c>
      <c r="F478" s="137">
        <v>3</v>
      </c>
      <c r="G478" s="98"/>
      <c r="H478" s="47">
        <f t="shared" si="62"/>
        <v>0</v>
      </c>
    </row>
    <row r="479" spans="2:8" ht="21.75" customHeight="1" x14ac:dyDescent="0.2">
      <c r="B479" s="141"/>
      <c r="C479" s="141"/>
      <c r="D479" s="141" t="s">
        <v>441</v>
      </c>
      <c r="E479" s="141"/>
      <c r="F479" s="66">
        <f>SUM(H464:H478)</f>
        <v>0</v>
      </c>
      <c r="G479" s="142"/>
      <c r="H479" s="143"/>
    </row>
    <row r="480" spans="2:8" ht="27" customHeight="1" x14ac:dyDescent="0.2">
      <c r="B480" s="132"/>
      <c r="C480" s="133"/>
      <c r="D480" s="134" t="s">
        <v>1676</v>
      </c>
      <c r="E480" s="133"/>
      <c r="F480" s="132"/>
      <c r="G480" s="100"/>
      <c r="H480" s="49"/>
    </row>
    <row r="481" spans="2:8" ht="27" customHeight="1" x14ac:dyDescent="0.2">
      <c r="B481" s="135" t="s">
        <v>1677</v>
      </c>
      <c r="C481" s="135" t="s">
        <v>367</v>
      </c>
      <c r="D481" s="136" t="s">
        <v>368</v>
      </c>
      <c r="E481" s="135" t="s">
        <v>30</v>
      </c>
      <c r="F481" s="137">
        <v>9.98</v>
      </c>
      <c r="G481" s="98"/>
      <c r="H481" s="47">
        <f t="shared" ref="H481:H498" si="63">F481*G481</f>
        <v>0</v>
      </c>
    </row>
    <row r="482" spans="2:8" ht="27" customHeight="1" x14ac:dyDescent="0.2">
      <c r="B482" s="135" t="s">
        <v>1678</v>
      </c>
      <c r="C482" s="135" t="s">
        <v>370</v>
      </c>
      <c r="D482" s="136" t="s">
        <v>371</v>
      </c>
      <c r="E482" s="135" t="s">
        <v>30</v>
      </c>
      <c r="F482" s="137">
        <v>9.98</v>
      </c>
      <c r="G482" s="98"/>
      <c r="H482" s="47">
        <f t="shared" si="63"/>
        <v>0</v>
      </c>
    </row>
    <row r="483" spans="2:8" ht="27" customHeight="1" x14ac:dyDescent="0.2">
      <c r="B483" s="135" t="s">
        <v>1679</v>
      </c>
      <c r="C483" s="135" t="s">
        <v>373</v>
      </c>
      <c r="D483" s="136" t="s">
        <v>374</v>
      </c>
      <c r="E483" s="135" t="s">
        <v>30</v>
      </c>
      <c r="F483" s="137">
        <v>9.98</v>
      </c>
      <c r="G483" s="98"/>
      <c r="H483" s="47">
        <f t="shared" si="63"/>
        <v>0</v>
      </c>
    </row>
    <row r="484" spans="2:8" ht="27" customHeight="1" x14ac:dyDescent="0.2">
      <c r="B484" s="147"/>
      <c r="C484" s="147"/>
      <c r="D484" s="147" t="s">
        <v>375</v>
      </c>
      <c r="E484" s="147"/>
      <c r="F484" s="78"/>
      <c r="G484" s="148"/>
      <c r="H484" s="149"/>
    </row>
    <row r="485" spans="2:8" ht="27" customHeight="1" x14ac:dyDescent="0.2">
      <c r="B485" s="135" t="s">
        <v>1680</v>
      </c>
      <c r="C485" s="135" t="s">
        <v>377</v>
      </c>
      <c r="D485" s="136" t="s">
        <v>378</v>
      </c>
      <c r="E485" s="135" t="s">
        <v>16</v>
      </c>
      <c r="F485" s="137">
        <v>2.9940000000000002</v>
      </c>
      <c r="G485" s="98"/>
      <c r="H485" s="47">
        <f t="shared" si="63"/>
        <v>0</v>
      </c>
    </row>
    <row r="486" spans="2:8" ht="27" customHeight="1" x14ac:dyDescent="0.2">
      <c r="B486" s="135" t="s">
        <v>1681</v>
      </c>
      <c r="C486" s="135" t="s">
        <v>380</v>
      </c>
      <c r="D486" s="136" t="s">
        <v>381</v>
      </c>
      <c r="E486" s="135" t="s">
        <v>30</v>
      </c>
      <c r="F486" s="137">
        <v>9.98</v>
      </c>
      <c r="G486" s="98"/>
      <c r="H486" s="47">
        <f t="shared" si="63"/>
        <v>0</v>
      </c>
    </row>
    <row r="487" spans="2:8" ht="27" customHeight="1" x14ac:dyDescent="0.2">
      <c r="B487" s="135" t="s">
        <v>1682</v>
      </c>
      <c r="C487" s="135" t="s">
        <v>383</v>
      </c>
      <c r="D487" s="136" t="s">
        <v>384</v>
      </c>
      <c r="E487" s="135" t="s">
        <v>27</v>
      </c>
      <c r="F487" s="137">
        <v>19.96</v>
      </c>
      <c r="G487" s="98"/>
      <c r="H487" s="47">
        <f t="shared" si="63"/>
        <v>0</v>
      </c>
    </row>
    <row r="488" spans="2:8" ht="27" customHeight="1" x14ac:dyDescent="0.2">
      <c r="B488" s="147"/>
      <c r="C488" s="147"/>
      <c r="D488" s="147" t="s">
        <v>385</v>
      </c>
      <c r="E488" s="147"/>
      <c r="F488" s="78"/>
      <c r="G488" s="148"/>
      <c r="H488" s="149"/>
    </row>
    <row r="489" spans="2:8" ht="27" customHeight="1" x14ac:dyDescent="0.2">
      <c r="B489" s="135" t="s">
        <v>1683</v>
      </c>
      <c r="C489" s="135" t="s">
        <v>387</v>
      </c>
      <c r="D489" s="136" t="s">
        <v>388</v>
      </c>
      <c r="E489" s="135" t="s">
        <v>16</v>
      </c>
      <c r="F489" s="137">
        <v>0.92100000000000004</v>
      </c>
      <c r="G489" s="98"/>
      <c r="H489" s="47">
        <f t="shared" si="63"/>
        <v>0</v>
      </c>
    </row>
    <row r="490" spans="2:8" ht="27" customHeight="1" x14ac:dyDescent="0.2">
      <c r="B490" s="135" t="s">
        <v>1684</v>
      </c>
      <c r="C490" s="135" t="s">
        <v>390</v>
      </c>
      <c r="D490" s="136" t="s">
        <v>391</v>
      </c>
      <c r="E490" s="135" t="s">
        <v>230</v>
      </c>
      <c r="F490" s="137">
        <v>2</v>
      </c>
      <c r="G490" s="98"/>
      <c r="H490" s="47">
        <f t="shared" si="63"/>
        <v>0</v>
      </c>
    </row>
    <row r="491" spans="2:8" ht="42.75" customHeight="1" x14ac:dyDescent="0.2">
      <c r="B491" s="135" t="s">
        <v>1685</v>
      </c>
      <c r="C491" s="135" t="s">
        <v>393</v>
      </c>
      <c r="D491" s="136" t="s">
        <v>394</v>
      </c>
      <c r="E491" s="135" t="s">
        <v>30</v>
      </c>
      <c r="F491" s="137">
        <v>4.6319999999999997</v>
      </c>
      <c r="G491" s="98"/>
      <c r="H491" s="47">
        <f t="shared" si="63"/>
        <v>0</v>
      </c>
    </row>
    <row r="492" spans="2:8" ht="20.25" customHeight="1" x14ac:dyDescent="0.2">
      <c r="B492" s="141"/>
      <c r="C492" s="141"/>
      <c r="D492" s="141" t="s">
        <v>395</v>
      </c>
      <c r="E492" s="141"/>
      <c r="F492" s="66">
        <f>SUM(H481:H491)</f>
        <v>0</v>
      </c>
      <c r="G492" s="142"/>
      <c r="H492" s="143"/>
    </row>
    <row r="493" spans="2:8" ht="20.25" customHeight="1" x14ac:dyDescent="0.2">
      <c r="B493" s="141"/>
      <c r="C493" s="141"/>
      <c r="D493" s="141" t="s">
        <v>561</v>
      </c>
      <c r="E493" s="141"/>
      <c r="F493" s="66">
        <f>SUM(H389:H491)</f>
        <v>0</v>
      </c>
      <c r="G493" s="142"/>
      <c r="H493" s="143"/>
    </row>
    <row r="494" spans="2:8" ht="20.25" customHeight="1" x14ac:dyDescent="0.2">
      <c r="B494" s="132"/>
      <c r="C494" s="133"/>
      <c r="D494" s="134" t="s">
        <v>1686</v>
      </c>
      <c r="E494" s="133"/>
      <c r="F494" s="132"/>
      <c r="G494" s="100"/>
      <c r="H494" s="49"/>
    </row>
    <row r="495" spans="2:8" ht="20.25" customHeight="1" x14ac:dyDescent="0.2">
      <c r="B495" s="132"/>
      <c r="C495" s="133"/>
      <c r="D495" s="134" t="s">
        <v>1687</v>
      </c>
      <c r="E495" s="133"/>
      <c r="F495" s="132"/>
      <c r="G495" s="100"/>
      <c r="H495" s="49"/>
    </row>
    <row r="496" spans="2:8" ht="20.25" customHeight="1" x14ac:dyDescent="0.2">
      <c r="B496" s="132"/>
      <c r="C496" s="133"/>
      <c r="D496" s="134" t="s">
        <v>1688</v>
      </c>
      <c r="E496" s="133"/>
      <c r="F496" s="132"/>
      <c r="G496" s="100"/>
      <c r="H496" s="49"/>
    </row>
    <row r="497" spans="2:8" ht="55.5" customHeight="1" x14ac:dyDescent="0.2">
      <c r="B497" s="135" t="s">
        <v>1689</v>
      </c>
      <c r="C497" s="135" t="s">
        <v>189</v>
      </c>
      <c r="D497" s="136" t="s">
        <v>263</v>
      </c>
      <c r="E497" s="135" t="s">
        <v>16</v>
      </c>
      <c r="F497" s="137">
        <v>1829.65</v>
      </c>
      <c r="G497" s="98"/>
      <c r="H497" s="47">
        <f t="shared" si="63"/>
        <v>0</v>
      </c>
    </row>
    <row r="498" spans="2:8" ht="50.25" customHeight="1" x14ac:dyDescent="0.2">
      <c r="B498" s="135" t="s">
        <v>1690</v>
      </c>
      <c r="C498" s="135" t="s">
        <v>264</v>
      </c>
      <c r="D498" s="136" t="s">
        <v>265</v>
      </c>
      <c r="E498" s="135" t="s">
        <v>16</v>
      </c>
      <c r="F498" s="137">
        <v>1829.65</v>
      </c>
      <c r="G498" s="98"/>
      <c r="H498" s="47">
        <f t="shared" si="63"/>
        <v>0</v>
      </c>
    </row>
    <row r="499" spans="2:8" ht="51.75" customHeight="1" x14ac:dyDescent="0.2">
      <c r="B499" s="135" t="s">
        <v>1691</v>
      </c>
      <c r="C499" s="135" t="s">
        <v>21</v>
      </c>
      <c r="D499" s="136" t="s">
        <v>266</v>
      </c>
      <c r="E499" s="135" t="s">
        <v>42</v>
      </c>
      <c r="F499" s="137">
        <v>2927.44</v>
      </c>
      <c r="G499" s="98"/>
      <c r="H499" s="47">
        <f t="shared" ref="H499:H502" si="64">F499*G499</f>
        <v>0</v>
      </c>
    </row>
    <row r="500" spans="2:8" ht="22.5" customHeight="1" x14ac:dyDescent="0.2">
      <c r="B500" s="147"/>
      <c r="C500" s="147"/>
      <c r="D500" s="147" t="s">
        <v>267</v>
      </c>
      <c r="E500" s="147"/>
      <c r="F500" s="78"/>
      <c r="G500" s="148"/>
      <c r="H500" s="149"/>
    </row>
    <row r="501" spans="2:8" ht="49.5" customHeight="1" x14ac:dyDescent="0.2">
      <c r="B501" s="135" t="s">
        <v>1692</v>
      </c>
      <c r="C501" s="135" t="s">
        <v>268</v>
      </c>
      <c r="D501" s="136" t="s">
        <v>269</v>
      </c>
      <c r="E501" s="135" t="s">
        <v>16</v>
      </c>
      <c r="F501" s="137">
        <v>1829.65</v>
      </c>
      <c r="G501" s="98"/>
      <c r="H501" s="47">
        <f t="shared" si="64"/>
        <v>0</v>
      </c>
    </row>
    <row r="502" spans="2:8" ht="42" customHeight="1" x14ac:dyDescent="0.2">
      <c r="B502" s="135" t="s">
        <v>1693</v>
      </c>
      <c r="C502" s="135" t="s">
        <v>567</v>
      </c>
      <c r="D502" s="136" t="s">
        <v>568</v>
      </c>
      <c r="E502" s="135" t="s">
        <v>16</v>
      </c>
      <c r="F502" s="137">
        <v>1829.65</v>
      </c>
      <c r="G502" s="98"/>
      <c r="H502" s="47">
        <f t="shared" si="64"/>
        <v>0</v>
      </c>
    </row>
    <row r="503" spans="2:8" ht="21.75" customHeight="1" x14ac:dyDescent="0.2">
      <c r="B503" s="141"/>
      <c r="C503" s="141"/>
      <c r="D503" s="141" t="s">
        <v>569</v>
      </c>
      <c r="E503" s="141"/>
      <c r="F503" s="66">
        <f>SUM(H497:H502)</f>
        <v>0</v>
      </c>
      <c r="G503" s="142"/>
      <c r="H503" s="143"/>
    </row>
    <row r="504" spans="2:8" ht="19.5" customHeight="1" x14ac:dyDescent="0.2">
      <c r="B504" s="132"/>
      <c r="C504" s="133"/>
      <c r="D504" s="134" t="s">
        <v>1694</v>
      </c>
      <c r="E504" s="133"/>
      <c r="F504" s="132"/>
      <c r="G504" s="100"/>
      <c r="H504" s="49"/>
    </row>
    <row r="505" spans="2:8" ht="30.6" customHeight="1" x14ac:dyDescent="0.2">
      <c r="B505" s="135" t="s">
        <v>1695</v>
      </c>
      <c r="C505" s="135" t="s">
        <v>571</v>
      </c>
      <c r="D505" s="136" t="s">
        <v>572</v>
      </c>
      <c r="E505" s="135" t="s">
        <v>30</v>
      </c>
      <c r="F505" s="137">
        <v>851</v>
      </c>
      <c r="G505" s="98"/>
      <c r="H505" s="47">
        <f t="shared" ref="H505:H506" si="65">F505*G505</f>
        <v>0</v>
      </c>
    </row>
    <row r="506" spans="2:8" ht="36" customHeight="1" x14ac:dyDescent="0.2">
      <c r="B506" s="135" t="s">
        <v>1696</v>
      </c>
      <c r="C506" s="135" t="s">
        <v>574</v>
      </c>
      <c r="D506" s="136" t="s">
        <v>575</v>
      </c>
      <c r="E506" s="135" t="s">
        <v>30</v>
      </c>
      <c r="F506" s="137">
        <v>851</v>
      </c>
      <c r="G506" s="98"/>
      <c r="H506" s="47">
        <f t="shared" si="65"/>
        <v>0</v>
      </c>
    </row>
    <row r="507" spans="2:8" ht="44.25" customHeight="1" x14ac:dyDescent="0.2">
      <c r="B507" s="135" t="s">
        <v>1697</v>
      </c>
      <c r="C507" s="135" t="s">
        <v>577</v>
      </c>
      <c r="D507" s="136" t="s">
        <v>578</v>
      </c>
      <c r="E507" s="135" t="s">
        <v>30</v>
      </c>
      <c r="F507" s="137">
        <v>851</v>
      </c>
      <c r="G507" s="98"/>
      <c r="H507" s="47">
        <f t="shared" ref="H507" si="66">F507*G507</f>
        <v>0</v>
      </c>
    </row>
    <row r="508" spans="2:8" ht="18.75" customHeight="1" x14ac:dyDescent="0.2">
      <c r="B508" s="141"/>
      <c r="C508" s="141"/>
      <c r="D508" s="141" t="s">
        <v>579</v>
      </c>
      <c r="E508" s="141"/>
      <c r="F508" s="66">
        <f>SUM(H505:H507)</f>
        <v>0</v>
      </c>
      <c r="G508" s="142"/>
      <c r="H508" s="143"/>
    </row>
    <row r="509" spans="2:8" ht="21.75" customHeight="1" x14ac:dyDescent="0.2">
      <c r="B509" s="132"/>
      <c r="C509" s="133"/>
      <c r="D509" s="134" t="s">
        <v>1698</v>
      </c>
      <c r="E509" s="133"/>
      <c r="F509" s="132"/>
      <c r="G509" s="100"/>
      <c r="H509" s="49"/>
    </row>
    <row r="510" spans="2:8" ht="39" customHeight="1" x14ac:dyDescent="0.2">
      <c r="B510" s="135" t="s">
        <v>1699</v>
      </c>
      <c r="C510" s="135" t="s">
        <v>581</v>
      </c>
      <c r="D510" s="136" t="s">
        <v>582</v>
      </c>
      <c r="E510" s="135" t="s">
        <v>30</v>
      </c>
      <c r="F510" s="137">
        <v>851</v>
      </c>
      <c r="G510" s="98"/>
      <c r="H510" s="47">
        <f t="shared" ref="H510:H517" si="67">F510*G510</f>
        <v>0</v>
      </c>
    </row>
    <row r="511" spans="2:8" ht="33" customHeight="1" x14ac:dyDescent="0.2">
      <c r="B511" s="135" t="s">
        <v>1700</v>
      </c>
      <c r="C511" s="135" t="s">
        <v>584</v>
      </c>
      <c r="D511" s="136" t="s">
        <v>585</v>
      </c>
      <c r="E511" s="135" t="s">
        <v>16</v>
      </c>
      <c r="F511" s="137">
        <v>9.2330000000000005</v>
      </c>
      <c r="G511" s="98"/>
      <c r="H511" s="47">
        <f t="shared" si="67"/>
        <v>0</v>
      </c>
    </row>
    <row r="512" spans="2:8" ht="25.5" customHeight="1" x14ac:dyDescent="0.2">
      <c r="B512" s="135" t="s">
        <v>1701</v>
      </c>
      <c r="C512" s="135" t="s">
        <v>587</v>
      </c>
      <c r="D512" s="136" t="s">
        <v>588</v>
      </c>
      <c r="E512" s="135" t="s">
        <v>27</v>
      </c>
      <c r="F512" s="137">
        <v>126.2</v>
      </c>
      <c r="G512" s="98"/>
      <c r="H512" s="47">
        <f t="shared" si="67"/>
        <v>0</v>
      </c>
    </row>
    <row r="513" spans="2:9" ht="25.5" customHeight="1" x14ac:dyDescent="0.2">
      <c r="B513" s="135" t="s">
        <v>1702</v>
      </c>
      <c r="C513" s="135" t="s">
        <v>587</v>
      </c>
      <c r="D513" s="136" t="s">
        <v>590</v>
      </c>
      <c r="E513" s="135" t="s">
        <v>27</v>
      </c>
      <c r="F513" s="137">
        <v>5.7</v>
      </c>
      <c r="G513" s="98"/>
      <c r="H513" s="47">
        <f t="shared" si="67"/>
        <v>0</v>
      </c>
      <c r="I513" s="67"/>
    </row>
    <row r="514" spans="2:9" ht="25.5" customHeight="1" x14ac:dyDescent="0.2">
      <c r="B514" s="141"/>
      <c r="C514" s="141"/>
      <c r="D514" s="141" t="s">
        <v>591</v>
      </c>
      <c r="E514" s="141"/>
      <c r="F514" s="66">
        <f>SUM(H510:H513)</f>
        <v>0</v>
      </c>
      <c r="G514" s="142"/>
      <c r="H514" s="143"/>
      <c r="I514" s="67"/>
    </row>
    <row r="515" spans="2:9" ht="12.75" customHeight="1" x14ac:dyDescent="0.2">
      <c r="B515" s="132"/>
      <c r="C515" s="133"/>
      <c r="D515" s="134" t="s">
        <v>1703</v>
      </c>
      <c r="E515" s="133"/>
      <c r="F515" s="132"/>
      <c r="G515" s="100"/>
      <c r="H515" s="49"/>
      <c r="I515" s="67"/>
    </row>
    <row r="516" spans="2:9" ht="12.75" customHeight="1" x14ac:dyDescent="0.2">
      <c r="B516" s="132"/>
      <c r="C516" s="133"/>
      <c r="D516" s="134" t="s">
        <v>1704</v>
      </c>
      <c r="E516" s="133"/>
      <c r="F516" s="132"/>
      <c r="G516" s="100"/>
      <c r="H516" s="49"/>
      <c r="I516" s="67"/>
    </row>
    <row r="517" spans="2:9" ht="51.75" customHeight="1" x14ac:dyDescent="0.2">
      <c r="B517" s="135" t="s">
        <v>1705</v>
      </c>
      <c r="C517" s="135" t="s">
        <v>189</v>
      </c>
      <c r="D517" s="136" t="s">
        <v>263</v>
      </c>
      <c r="E517" s="135" t="s">
        <v>16</v>
      </c>
      <c r="F517" s="137">
        <v>30.1</v>
      </c>
      <c r="G517" s="98"/>
      <c r="H517" s="47">
        <f t="shared" si="67"/>
        <v>0</v>
      </c>
      <c r="I517" s="67"/>
    </row>
    <row r="518" spans="2:9" ht="53.25" customHeight="1" x14ac:dyDescent="0.2">
      <c r="B518" s="135" t="s">
        <v>1706</v>
      </c>
      <c r="C518" s="135" t="s">
        <v>264</v>
      </c>
      <c r="D518" s="136" t="s">
        <v>265</v>
      </c>
      <c r="E518" s="135" t="s">
        <v>16</v>
      </c>
      <c r="F518" s="137">
        <v>30.1</v>
      </c>
      <c r="G518" s="98"/>
      <c r="H518" s="47">
        <f t="shared" ref="H518:H521" si="68">F518*G518</f>
        <v>0</v>
      </c>
    </row>
    <row r="519" spans="2:9" ht="36" customHeight="1" x14ac:dyDescent="0.2">
      <c r="B519" s="135" t="s">
        <v>1707</v>
      </c>
      <c r="C519" s="135" t="s">
        <v>21</v>
      </c>
      <c r="D519" s="136" t="s">
        <v>266</v>
      </c>
      <c r="E519" s="135" t="s">
        <v>42</v>
      </c>
      <c r="F519" s="137">
        <v>48.16</v>
      </c>
      <c r="G519" s="98"/>
      <c r="H519" s="47">
        <f t="shared" si="68"/>
        <v>0</v>
      </c>
    </row>
    <row r="520" spans="2:9" ht="25.9" customHeight="1" x14ac:dyDescent="0.2">
      <c r="B520" s="138"/>
      <c r="C520" s="138"/>
      <c r="D520" s="139" t="s">
        <v>267</v>
      </c>
      <c r="E520" s="139"/>
      <c r="F520" s="139"/>
      <c r="G520" s="98"/>
      <c r="H520" s="47">
        <f t="shared" si="68"/>
        <v>0</v>
      </c>
    </row>
    <row r="521" spans="2:9" ht="42.75" customHeight="1" x14ac:dyDescent="0.2">
      <c r="B521" s="135" t="s">
        <v>1708</v>
      </c>
      <c r="C521" s="135" t="s">
        <v>268</v>
      </c>
      <c r="D521" s="136" t="s">
        <v>269</v>
      </c>
      <c r="E521" s="135" t="s">
        <v>16</v>
      </c>
      <c r="F521" s="137">
        <v>30.1</v>
      </c>
      <c r="G521" s="98"/>
      <c r="H521" s="47">
        <f t="shared" si="68"/>
        <v>0</v>
      </c>
    </row>
    <row r="522" spans="2:9" ht="37.35" customHeight="1" x14ac:dyDescent="0.2">
      <c r="B522" s="135" t="s">
        <v>1709</v>
      </c>
      <c r="C522" s="135" t="s">
        <v>567</v>
      </c>
      <c r="D522" s="136" t="s">
        <v>568</v>
      </c>
      <c r="E522" s="135" t="s">
        <v>16</v>
      </c>
      <c r="F522" s="137">
        <v>30.1</v>
      </c>
      <c r="G522" s="98"/>
      <c r="H522" s="47">
        <f t="shared" ref="H522:H526" si="69">F522*G522</f>
        <v>0</v>
      </c>
    </row>
    <row r="523" spans="2:9" ht="24.75" customHeight="1" x14ac:dyDescent="0.2">
      <c r="B523" s="9"/>
      <c r="C523" s="9"/>
      <c r="D523" s="9" t="s">
        <v>569</v>
      </c>
      <c r="E523" s="9"/>
      <c r="F523" s="68">
        <f>SUM(H517:H522)</f>
        <v>0</v>
      </c>
      <c r="G523" s="99"/>
      <c r="H523" s="48"/>
    </row>
    <row r="524" spans="2:9" ht="18" customHeight="1" x14ac:dyDescent="0.2">
      <c r="B524" s="132"/>
      <c r="C524" s="133"/>
      <c r="D524" s="134" t="s">
        <v>1710</v>
      </c>
      <c r="E524" s="133"/>
      <c r="F524" s="132"/>
      <c r="G524" s="100"/>
      <c r="H524" s="49"/>
    </row>
    <row r="525" spans="2:9" ht="28.5" customHeight="1" x14ac:dyDescent="0.2">
      <c r="B525" s="135" t="s">
        <v>1711</v>
      </c>
      <c r="C525" s="135" t="s">
        <v>571</v>
      </c>
      <c r="D525" s="136" t="s">
        <v>572</v>
      </c>
      <c r="E525" s="135" t="s">
        <v>30</v>
      </c>
      <c r="F525" s="137">
        <v>14</v>
      </c>
      <c r="G525" s="98"/>
      <c r="H525" s="47">
        <f t="shared" si="69"/>
        <v>0</v>
      </c>
    </row>
    <row r="526" spans="2:9" ht="36" customHeight="1" x14ac:dyDescent="0.2">
      <c r="B526" s="135" t="s">
        <v>1712</v>
      </c>
      <c r="C526" s="135" t="s">
        <v>574</v>
      </c>
      <c r="D526" s="136" t="s">
        <v>599</v>
      </c>
      <c r="E526" s="135" t="s">
        <v>30</v>
      </c>
      <c r="F526" s="137">
        <v>14</v>
      </c>
      <c r="G526" s="98"/>
      <c r="H526" s="47">
        <f t="shared" si="69"/>
        <v>0</v>
      </c>
    </row>
    <row r="527" spans="2:9" ht="22.5" customHeight="1" x14ac:dyDescent="0.2">
      <c r="B527" s="9"/>
      <c r="C527" s="9"/>
      <c r="D527" s="9" t="s">
        <v>579</v>
      </c>
      <c r="E527" s="9"/>
      <c r="F527" s="68">
        <f>SUM(H525:H526)</f>
        <v>0</v>
      </c>
      <c r="G527" s="99"/>
      <c r="H527" s="48"/>
    </row>
    <row r="528" spans="2:9" ht="17.25" customHeight="1" x14ac:dyDescent="0.2">
      <c r="B528" s="132"/>
      <c r="C528" s="133"/>
      <c r="D528" s="134" t="s">
        <v>1713</v>
      </c>
      <c r="E528" s="133"/>
      <c r="F528" s="132"/>
      <c r="G528" s="100"/>
      <c r="H528" s="49"/>
    </row>
    <row r="529" spans="2:8" ht="38.25" customHeight="1" x14ac:dyDescent="0.2">
      <c r="B529" s="129">
        <v>263</v>
      </c>
      <c r="C529" s="129" t="s">
        <v>581</v>
      </c>
      <c r="D529" s="130" t="s">
        <v>582</v>
      </c>
      <c r="E529" s="129" t="s">
        <v>30</v>
      </c>
      <c r="F529" s="131">
        <v>14</v>
      </c>
      <c r="G529" s="140"/>
      <c r="H529" s="122">
        <f t="shared" ref="H529" si="70">F529*G529</f>
        <v>0</v>
      </c>
    </row>
    <row r="530" spans="2:8" ht="27" customHeight="1" x14ac:dyDescent="0.2">
      <c r="B530" s="135">
        <v>264</v>
      </c>
      <c r="C530" s="135" t="s">
        <v>584</v>
      </c>
      <c r="D530" s="136" t="s">
        <v>585</v>
      </c>
      <c r="E530" s="135" t="s">
        <v>16</v>
      </c>
      <c r="F530" s="137">
        <v>0.52500000000000002</v>
      </c>
      <c r="G530" s="98"/>
      <c r="H530" s="47">
        <f t="shared" ref="H530:H534" si="71">F530*G530</f>
        <v>0</v>
      </c>
    </row>
    <row r="531" spans="2:8" ht="37.5" customHeight="1" x14ac:dyDescent="0.2">
      <c r="B531" s="135">
        <v>265</v>
      </c>
      <c r="C531" s="135" t="s">
        <v>602</v>
      </c>
      <c r="D531" s="136" t="s">
        <v>603</v>
      </c>
      <c r="E531" s="135" t="s">
        <v>27</v>
      </c>
      <c r="F531" s="137">
        <v>7.5</v>
      </c>
      <c r="G531" s="98"/>
      <c r="H531" s="47">
        <f t="shared" si="71"/>
        <v>0</v>
      </c>
    </row>
    <row r="532" spans="2:8" ht="15.75" customHeight="1" x14ac:dyDescent="0.2">
      <c r="B532" s="9"/>
      <c r="C532" s="9"/>
      <c r="D532" s="9" t="s">
        <v>604</v>
      </c>
      <c r="E532" s="9"/>
      <c r="F532" s="68">
        <f>SUM(H529:H531)</f>
        <v>0</v>
      </c>
      <c r="G532" s="99"/>
      <c r="H532" s="48"/>
    </row>
    <row r="533" spans="2:8" ht="12.75" customHeight="1" x14ac:dyDescent="0.2">
      <c r="B533" s="132"/>
      <c r="C533" s="133"/>
      <c r="D533" s="134" t="s">
        <v>1714</v>
      </c>
      <c r="E533" s="133"/>
      <c r="F533" s="132"/>
      <c r="G533" s="100"/>
      <c r="H533" s="49"/>
    </row>
    <row r="534" spans="2:8" ht="27.75" customHeight="1" x14ac:dyDescent="0.2">
      <c r="B534" s="135">
        <v>266</v>
      </c>
      <c r="C534" s="135" t="s">
        <v>606</v>
      </c>
      <c r="D534" s="136" t="s">
        <v>607</v>
      </c>
      <c r="E534" s="135" t="s">
        <v>230</v>
      </c>
      <c r="F534" s="137">
        <v>1</v>
      </c>
      <c r="G534" s="98"/>
      <c r="H534" s="47">
        <f t="shared" si="71"/>
        <v>0</v>
      </c>
    </row>
    <row r="535" spans="2:8" ht="52.5" customHeight="1" x14ac:dyDescent="0.2">
      <c r="B535" s="129">
        <v>267</v>
      </c>
      <c r="C535" s="129" t="s">
        <v>609</v>
      </c>
      <c r="D535" s="130" t="s">
        <v>1723</v>
      </c>
      <c r="E535" s="129" t="s">
        <v>230</v>
      </c>
      <c r="F535" s="131">
        <v>49</v>
      </c>
      <c r="G535" s="140"/>
      <c r="H535" s="122">
        <f t="shared" ref="H535" si="72">F535*G535</f>
        <v>0</v>
      </c>
    </row>
    <row r="536" spans="2:8" ht="27.6" customHeight="1" thickBot="1" x14ac:dyDescent="0.25">
      <c r="B536" s="9"/>
      <c r="C536" s="9"/>
      <c r="D536" s="9" t="s">
        <v>610</v>
      </c>
      <c r="E536" s="9"/>
      <c r="F536" s="68">
        <f>SUM(H534:H535)</f>
        <v>0</v>
      </c>
      <c r="G536" s="99"/>
      <c r="H536" s="48"/>
    </row>
    <row r="537" spans="2:8" ht="27.6" customHeight="1" x14ac:dyDescent="0.2">
      <c r="B537" s="10"/>
      <c r="C537" s="10"/>
      <c r="D537" s="10" t="s">
        <v>186</v>
      </c>
      <c r="E537" s="10"/>
      <c r="F537" s="69">
        <f>SUM(H139:H535)</f>
        <v>0</v>
      </c>
      <c r="G537" s="101"/>
      <c r="H537" s="50"/>
    </row>
    <row r="538" spans="2:8" ht="37.700000000000003" customHeight="1" x14ac:dyDescent="0.2">
      <c r="B538" s="38" t="s">
        <v>0</v>
      </c>
      <c r="C538" s="38" t="s">
        <v>1</v>
      </c>
      <c r="D538" s="38" t="s">
        <v>2</v>
      </c>
      <c r="E538" s="38" t="s">
        <v>3</v>
      </c>
      <c r="F538" s="71" t="s">
        <v>4</v>
      </c>
      <c r="G538" s="94" t="s">
        <v>1609</v>
      </c>
      <c r="H538" s="62" t="s">
        <v>5</v>
      </c>
    </row>
    <row r="539" spans="2:8" ht="12.75" customHeight="1" x14ac:dyDescent="0.2">
      <c r="B539" s="12" t="s">
        <v>6</v>
      </c>
      <c r="C539" s="12" t="s">
        <v>7</v>
      </c>
      <c r="D539" s="12" t="s">
        <v>9</v>
      </c>
      <c r="E539" s="12" t="s">
        <v>10</v>
      </c>
      <c r="F539" s="79" t="s">
        <v>11</v>
      </c>
      <c r="G539" s="102" t="s">
        <v>12</v>
      </c>
      <c r="H539" s="51" t="s">
        <v>32</v>
      </c>
    </row>
    <row r="540" spans="2:8" ht="36.950000000000003" customHeight="1" x14ac:dyDescent="0.2">
      <c r="B540" s="27"/>
      <c r="C540" s="27"/>
      <c r="D540" s="28" t="s">
        <v>1605</v>
      </c>
      <c r="E540" s="27"/>
      <c r="F540" s="80"/>
      <c r="G540" s="103"/>
      <c r="H540" s="52"/>
    </row>
    <row r="541" spans="2:8" ht="12.75" customHeight="1" x14ac:dyDescent="0.2">
      <c r="B541" s="13"/>
      <c r="C541" s="13"/>
      <c r="D541" s="14" t="s">
        <v>611</v>
      </c>
      <c r="E541" s="13"/>
      <c r="F541" s="81"/>
      <c r="G541" s="104"/>
      <c r="H541" s="53"/>
    </row>
    <row r="542" spans="2:8" ht="12.75" customHeight="1" x14ac:dyDescent="0.2">
      <c r="B542" s="15"/>
      <c r="C542" s="15"/>
      <c r="D542" s="16" t="s">
        <v>612</v>
      </c>
      <c r="E542" s="15"/>
      <c r="F542" s="82"/>
      <c r="G542" s="105"/>
      <c r="H542" s="54"/>
    </row>
    <row r="543" spans="2:8" ht="39" customHeight="1" x14ac:dyDescent="0.2">
      <c r="B543" s="17" t="s">
        <v>6</v>
      </c>
      <c r="C543" s="17" t="s">
        <v>21</v>
      </c>
      <c r="D543" s="18" t="s">
        <v>613</v>
      </c>
      <c r="E543" s="19" t="s">
        <v>31</v>
      </c>
      <c r="F543" s="83">
        <v>1</v>
      </c>
      <c r="G543" s="106"/>
      <c r="H543" s="47">
        <f t="shared" ref="H543" si="73">F543*G543</f>
        <v>0</v>
      </c>
    </row>
    <row r="544" spans="2:8" ht="12.75" customHeight="1" x14ac:dyDescent="0.2">
      <c r="B544" s="20"/>
      <c r="C544" s="20"/>
      <c r="D544" s="21" t="s">
        <v>614</v>
      </c>
      <c r="E544" s="20"/>
      <c r="F544" s="70">
        <f>H543</f>
        <v>0</v>
      </c>
      <c r="G544" s="107"/>
      <c r="H544" s="55"/>
    </row>
    <row r="545" spans="2:8" ht="12.75" customHeight="1" x14ac:dyDescent="0.2">
      <c r="B545" s="15"/>
      <c r="C545" s="15"/>
      <c r="D545" s="16" t="s">
        <v>615</v>
      </c>
      <c r="E545" s="15"/>
      <c r="F545" s="82"/>
      <c r="G545" s="108"/>
      <c r="H545" s="56"/>
    </row>
    <row r="546" spans="2:8" ht="12.75" customHeight="1" x14ac:dyDescent="0.2">
      <c r="B546" s="15"/>
      <c r="C546" s="15"/>
      <c r="D546" s="16" t="s">
        <v>616</v>
      </c>
      <c r="E546" s="15"/>
      <c r="F546" s="82"/>
      <c r="G546" s="105"/>
      <c r="H546" s="54"/>
    </row>
    <row r="547" spans="2:8" ht="35.65" customHeight="1" x14ac:dyDescent="0.2">
      <c r="B547" s="17" t="s">
        <v>7</v>
      </c>
      <c r="C547" s="17" t="s">
        <v>617</v>
      </c>
      <c r="D547" s="18" t="s">
        <v>618</v>
      </c>
      <c r="E547" s="19" t="s">
        <v>619</v>
      </c>
      <c r="F547" s="83">
        <v>8.2000000000000003E-2</v>
      </c>
      <c r="G547" s="106"/>
      <c r="H547" s="47">
        <f t="shared" ref="H547:H559" si="74">F547*G547</f>
        <v>0</v>
      </c>
    </row>
    <row r="548" spans="2:8" ht="35.65" customHeight="1" x14ac:dyDescent="0.2">
      <c r="B548" s="17" t="s">
        <v>8</v>
      </c>
      <c r="C548" s="17" t="s">
        <v>620</v>
      </c>
      <c r="D548" s="18" t="s">
        <v>621</v>
      </c>
      <c r="E548" s="19" t="s">
        <v>16</v>
      </c>
      <c r="F548" s="83">
        <v>98.4</v>
      </c>
      <c r="G548" s="106"/>
      <c r="H548" s="47">
        <f t="shared" si="74"/>
        <v>0</v>
      </c>
    </row>
    <row r="549" spans="2:8" ht="35.65" customHeight="1" x14ac:dyDescent="0.2">
      <c r="B549" s="17" t="s">
        <v>9</v>
      </c>
      <c r="C549" s="17" t="s">
        <v>622</v>
      </c>
      <c r="D549" s="18" t="s">
        <v>623</v>
      </c>
      <c r="E549" s="19" t="s">
        <v>16</v>
      </c>
      <c r="F549" s="83">
        <v>24.6</v>
      </c>
      <c r="G549" s="106"/>
      <c r="H549" s="47">
        <f t="shared" si="74"/>
        <v>0</v>
      </c>
    </row>
    <row r="550" spans="2:8" ht="57.75" customHeight="1" x14ac:dyDescent="0.2">
      <c r="B550" s="17" t="s">
        <v>10</v>
      </c>
      <c r="C550" s="17" t="s">
        <v>624</v>
      </c>
      <c r="D550" s="18" t="s">
        <v>625</v>
      </c>
      <c r="E550" s="19" t="s">
        <v>30</v>
      </c>
      <c r="F550" s="83">
        <v>246</v>
      </c>
      <c r="G550" s="106"/>
      <c r="H550" s="47">
        <f t="shared" si="74"/>
        <v>0</v>
      </c>
    </row>
    <row r="551" spans="2:8" ht="35.65" customHeight="1" x14ac:dyDescent="0.2">
      <c r="B551" s="17" t="s">
        <v>11</v>
      </c>
      <c r="C551" s="17" t="s">
        <v>626</v>
      </c>
      <c r="D551" s="18" t="s">
        <v>627</v>
      </c>
      <c r="E551" s="19" t="s">
        <v>16</v>
      </c>
      <c r="F551" s="83">
        <v>12.3</v>
      </c>
      <c r="G551" s="106"/>
      <c r="H551" s="47">
        <f t="shared" si="74"/>
        <v>0</v>
      </c>
    </row>
    <row r="552" spans="2:8" ht="35.65" customHeight="1" x14ac:dyDescent="0.2">
      <c r="B552" s="17" t="s">
        <v>12</v>
      </c>
      <c r="C552" s="17" t="s">
        <v>628</v>
      </c>
      <c r="D552" s="18" t="s">
        <v>629</v>
      </c>
      <c r="E552" s="19" t="s">
        <v>16</v>
      </c>
      <c r="F552" s="83">
        <v>16.489999999999998</v>
      </c>
      <c r="G552" s="106"/>
      <c r="H552" s="47">
        <f t="shared" si="74"/>
        <v>0</v>
      </c>
    </row>
    <row r="553" spans="2:8" ht="35.65" customHeight="1" x14ac:dyDescent="0.2">
      <c r="B553" s="17" t="s">
        <v>32</v>
      </c>
      <c r="C553" s="17" t="s">
        <v>630</v>
      </c>
      <c r="D553" s="18" t="s">
        <v>631</v>
      </c>
      <c r="E553" s="19" t="s">
        <v>16</v>
      </c>
      <c r="F553" s="83">
        <v>94.21</v>
      </c>
      <c r="G553" s="106"/>
      <c r="H553" s="47">
        <f t="shared" si="74"/>
        <v>0</v>
      </c>
    </row>
    <row r="554" spans="2:8" ht="35.65" customHeight="1" x14ac:dyDescent="0.2">
      <c r="B554" s="17" t="s">
        <v>35</v>
      </c>
      <c r="C554" s="17" t="s">
        <v>632</v>
      </c>
      <c r="D554" s="18" t="s">
        <v>633</v>
      </c>
      <c r="E554" s="19" t="s">
        <v>16</v>
      </c>
      <c r="F554" s="83">
        <v>94.21</v>
      </c>
      <c r="G554" s="106"/>
      <c r="H554" s="47">
        <f t="shared" si="74"/>
        <v>0</v>
      </c>
    </row>
    <row r="555" spans="2:8" ht="49.35" customHeight="1" x14ac:dyDescent="0.2">
      <c r="B555" s="17" t="s">
        <v>36</v>
      </c>
      <c r="C555" s="17" t="s">
        <v>634</v>
      </c>
      <c r="D555" s="18" t="s">
        <v>635</v>
      </c>
      <c r="E555" s="19" t="s">
        <v>16</v>
      </c>
      <c r="F555" s="83">
        <v>34.729999999999997</v>
      </c>
      <c r="G555" s="106"/>
      <c r="H555" s="47">
        <f t="shared" si="74"/>
        <v>0</v>
      </c>
    </row>
    <row r="556" spans="2:8" ht="50.1" customHeight="1" x14ac:dyDescent="0.2">
      <c r="B556" s="17" t="s">
        <v>39</v>
      </c>
      <c r="C556" s="17" t="s">
        <v>636</v>
      </c>
      <c r="D556" s="18" t="s">
        <v>637</v>
      </c>
      <c r="E556" s="19" t="s">
        <v>16</v>
      </c>
      <c r="F556" s="83">
        <v>34.729999999999997</v>
      </c>
      <c r="G556" s="106"/>
      <c r="H556" s="47">
        <f t="shared" si="74"/>
        <v>0</v>
      </c>
    </row>
    <row r="557" spans="2:8" ht="44.1" customHeight="1" x14ac:dyDescent="0.2">
      <c r="B557" s="17" t="s">
        <v>43</v>
      </c>
      <c r="C557" s="17" t="s">
        <v>21</v>
      </c>
      <c r="D557" s="18" t="s">
        <v>638</v>
      </c>
      <c r="E557" s="19" t="s">
        <v>16</v>
      </c>
      <c r="F557" s="83">
        <v>34.729999999999997</v>
      </c>
      <c r="G557" s="106"/>
      <c r="H557" s="47">
        <f t="shared" si="74"/>
        <v>0</v>
      </c>
    </row>
    <row r="558" spans="2:8" ht="35.65" customHeight="1" x14ac:dyDescent="0.2">
      <c r="B558" s="17" t="s">
        <v>46</v>
      </c>
      <c r="C558" s="17" t="s">
        <v>639</v>
      </c>
      <c r="D558" s="18" t="s">
        <v>640</v>
      </c>
      <c r="E558" s="19" t="s">
        <v>31</v>
      </c>
      <c r="F558" s="83">
        <v>3</v>
      </c>
      <c r="G558" s="106"/>
      <c r="H558" s="47">
        <f t="shared" si="74"/>
        <v>0</v>
      </c>
    </row>
    <row r="559" spans="2:8" ht="35.65" customHeight="1" x14ac:dyDescent="0.2">
      <c r="B559" s="17" t="s">
        <v>47</v>
      </c>
      <c r="C559" s="17" t="s">
        <v>641</v>
      </c>
      <c r="D559" s="18" t="s">
        <v>642</v>
      </c>
      <c r="E559" s="19" t="s">
        <v>643</v>
      </c>
      <c r="F559" s="83">
        <v>3</v>
      </c>
      <c r="G559" s="106"/>
      <c r="H559" s="47">
        <f t="shared" si="74"/>
        <v>0</v>
      </c>
    </row>
    <row r="560" spans="2:8" ht="12.75" customHeight="1" x14ac:dyDescent="0.2">
      <c r="B560" s="20"/>
      <c r="C560" s="20"/>
      <c r="D560" s="21" t="s">
        <v>185</v>
      </c>
      <c r="E560" s="20"/>
      <c r="F560" s="70">
        <f>SUM(H547:H559)</f>
        <v>0</v>
      </c>
      <c r="G560" s="107"/>
      <c r="H560" s="55"/>
    </row>
    <row r="561" spans="2:8" ht="12.75" customHeight="1" x14ac:dyDescent="0.2">
      <c r="B561" s="15"/>
      <c r="C561" s="15"/>
      <c r="D561" s="16" t="s">
        <v>644</v>
      </c>
      <c r="E561" s="15"/>
      <c r="F561" s="82"/>
      <c r="G561" s="105"/>
      <c r="H561" s="54"/>
    </row>
    <row r="562" spans="2:8" ht="29.25" customHeight="1" x14ac:dyDescent="0.2">
      <c r="B562" s="17" t="s">
        <v>48</v>
      </c>
      <c r="C562" s="17" t="s">
        <v>645</v>
      </c>
      <c r="D562" s="18" t="s">
        <v>646</v>
      </c>
      <c r="E562" s="19" t="s">
        <v>27</v>
      </c>
      <c r="F562" s="83">
        <v>4.5</v>
      </c>
      <c r="G562" s="106"/>
      <c r="H562" s="47">
        <f t="shared" ref="H562:H568" si="75">F562*G562</f>
        <v>0</v>
      </c>
    </row>
    <row r="563" spans="2:8" ht="29.25" customHeight="1" x14ac:dyDescent="0.2">
      <c r="B563" s="17" t="s">
        <v>51</v>
      </c>
      <c r="C563" s="17" t="s">
        <v>647</v>
      </c>
      <c r="D563" s="18" t="s">
        <v>648</v>
      </c>
      <c r="E563" s="19" t="s">
        <v>27</v>
      </c>
      <c r="F563" s="83">
        <v>10.3</v>
      </c>
      <c r="G563" s="106"/>
      <c r="H563" s="47">
        <f t="shared" si="75"/>
        <v>0</v>
      </c>
    </row>
    <row r="564" spans="2:8" ht="29.25" customHeight="1" x14ac:dyDescent="0.2">
      <c r="B564" s="17" t="s">
        <v>52</v>
      </c>
      <c r="C564" s="17" t="s">
        <v>647</v>
      </c>
      <c r="D564" s="18" t="s">
        <v>649</v>
      </c>
      <c r="E564" s="19" t="s">
        <v>27</v>
      </c>
      <c r="F564" s="83">
        <v>9.6</v>
      </c>
      <c r="G564" s="106"/>
      <c r="H564" s="47">
        <f t="shared" si="75"/>
        <v>0</v>
      </c>
    </row>
    <row r="565" spans="2:8" ht="29.25" customHeight="1" x14ac:dyDescent="0.2">
      <c r="B565" s="17" t="s">
        <v>53</v>
      </c>
      <c r="C565" s="17" t="s">
        <v>650</v>
      </c>
      <c r="D565" s="18" t="s">
        <v>651</v>
      </c>
      <c r="E565" s="19" t="s">
        <v>27</v>
      </c>
      <c r="F565" s="83">
        <v>39.6</v>
      </c>
      <c r="G565" s="106"/>
      <c r="H565" s="47">
        <f t="shared" si="75"/>
        <v>0</v>
      </c>
    </row>
    <row r="566" spans="2:8" ht="29.25" customHeight="1" x14ac:dyDescent="0.2">
      <c r="B566" s="17" t="s">
        <v>54</v>
      </c>
      <c r="C566" s="17" t="s">
        <v>652</v>
      </c>
      <c r="D566" s="18" t="s">
        <v>653</v>
      </c>
      <c r="E566" s="19" t="s">
        <v>27</v>
      </c>
      <c r="F566" s="83">
        <v>17.2</v>
      </c>
      <c r="G566" s="106"/>
      <c r="H566" s="47">
        <f t="shared" si="75"/>
        <v>0</v>
      </c>
    </row>
    <row r="567" spans="2:8" ht="29.25" customHeight="1" x14ac:dyDescent="0.2">
      <c r="B567" s="17" t="s">
        <v>55</v>
      </c>
      <c r="C567" s="17" t="s">
        <v>654</v>
      </c>
      <c r="D567" s="18" t="s">
        <v>655</v>
      </c>
      <c r="E567" s="19" t="s">
        <v>230</v>
      </c>
      <c r="F567" s="83">
        <v>1</v>
      </c>
      <c r="G567" s="106"/>
      <c r="H567" s="47">
        <f t="shared" si="75"/>
        <v>0</v>
      </c>
    </row>
    <row r="568" spans="2:8" ht="29.25" customHeight="1" x14ac:dyDescent="0.2">
      <c r="B568" s="17" t="s">
        <v>56</v>
      </c>
      <c r="C568" s="17" t="s">
        <v>656</v>
      </c>
      <c r="D568" s="18" t="s">
        <v>657</v>
      </c>
      <c r="E568" s="19" t="s">
        <v>27</v>
      </c>
      <c r="F568" s="83">
        <v>82</v>
      </c>
      <c r="G568" s="106"/>
      <c r="H568" s="47">
        <f t="shared" si="75"/>
        <v>0</v>
      </c>
    </row>
    <row r="569" spans="2:8" ht="12.75" customHeight="1" x14ac:dyDescent="0.2">
      <c r="B569" s="20"/>
      <c r="C569" s="20"/>
      <c r="D569" s="21" t="s">
        <v>658</v>
      </c>
      <c r="E569" s="20"/>
      <c r="F569" s="70">
        <f>SUM(H562:H568)</f>
        <v>0</v>
      </c>
      <c r="G569" s="107"/>
      <c r="H569" s="55"/>
    </row>
    <row r="570" spans="2:8" ht="12.75" customHeight="1" x14ac:dyDescent="0.2">
      <c r="B570" s="15"/>
      <c r="C570" s="15"/>
      <c r="D570" s="16" t="s">
        <v>659</v>
      </c>
      <c r="E570" s="15"/>
      <c r="F570" s="82"/>
      <c r="G570" s="105"/>
      <c r="H570" s="54"/>
    </row>
    <row r="571" spans="2:8" ht="29.65" customHeight="1" x14ac:dyDescent="0.2">
      <c r="B571" s="17" t="s">
        <v>57</v>
      </c>
      <c r="C571" s="17" t="s">
        <v>660</v>
      </c>
      <c r="D571" s="18" t="s">
        <v>661</v>
      </c>
      <c r="E571" s="19" t="s">
        <v>662</v>
      </c>
      <c r="F571" s="83">
        <v>1</v>
      </c>
      <c r="G571" s="106"/>
      <c r="H571" s="47">
        <f t="shared" ref="H571:H576" si="76">F571*G571</f>
        <v>0</v>
      </c>
    </row>
    <row r="572" spans="2:8" ht="29.65" customHeight="1" x14ac:dyDescent="0.2">
      <c r="B572" s="17" t="s">
        <v>58</v>
      </c>
      <c r="C572" s="17" t="s">
        <v>663</v>
      </c>
      <c r="D572" s="18" t="s">
        <v>664</v>
      </c>
      <c r="E572" s="19" t="s">
        <v>662</v>
      </c>
      <c r="F572" s="83">
        <v>1</v>
      </c>
      <c r="G572" s="106"/>
      <c r="H572" s="47">
        <f t="shared" si="76"/>
        <v>0</v>
      </c>
    </row>
    <row r="573" spans="2:8" ht="40.35" customHeight="1" x14ac:dyDescent="0.2">
      <c r="B573" s="17" t="s">
        <v>59</v>
      </c>
      <c r="C573" s="17" t="s">
        <v>665</v>
      </c>
      <c r="D573" s="18" t="s">
        <v>666</v>
      </c>
      <c r="E573" s="19" t="s">
        <v>667</v>
      </c>
      <c r="F573" s="84">
        <v>-20</v>
      </c>
      <c r="G573" s="106"/>
      <c r="H573" s="47">
        <f t="shared" si="76"/>
        <v>0</v>
      </c>
    </row>
    <row r="574" spans="2:8" ht="41.65" customHeight="1" x14ac:dyDescent="0.2">
      <c r="B574" s="17" t="s">
        <v>60</v>
      </c>
      <c r="C574" s="17" t="s">
        <v>668</v>
      </c>
      <c r="D574" s="18" t="s">
        <v>669</v>
      </c>
      <c r="E574" s="19" t="s">
        <v>667</v>
      </c>
      <c r="F574" s="84">
        <v>-19</v>
      </c>
      <c r="G574" s="106"/>
      <c r="H574" s="47">
        <f t="shared" si="76"/>
        <v>0</v>
      </c>
    </row>
    <row r="575" spans="2:8" ht="29.65" customHeight="1" x14ac:dyDescent="0.2">
      <c r="B575" s="17" t="s">
        <v>63</v>
      </c>
      <c r="C575" s="17" t="s">
        <v>670</v>
      </c>
      <c r="D575" s="18" t="s">
        <v>671</v>
      </c>
      <c r="E575" s="19" t="s">
        <v>672</v>
      </c>
      <c r="F575" s="83">
        <v>1</v>
      </c>
      <c r="G575" s="106"/>
      <c r="H575" s="47">
        <f t="shared" si="76"/>
        <v>0</v>
      </c>
    </row>
    <row r="576" spans="2:8" ht="43.5" customHeight="1" x14ac:dyDescent="0.2">
      <c r="B576" s="17" t="s">
        <v>64</v>
      </c>
      <c r="C576" s="17" t="s">
        <v>673</v>
      </c>
      <c r="D576" s="18" t="s">
        <v>674</v>
      </c>
      <c r="E576" s="19" t="s">
        <v>27</v>
      </c>
      <c r="F576" s="84">
        <v>-143.19999999999999</v>
      </c>
      <c r="G576" s="106"/>
      <c r="H576" s="47">
        <f t="shared" si="76"/>
        <v>0</v>
      </c>
    </row>
    <row r="577" spans="2:8" ht="12.75" customHeight="1" x14ac:dyDescent="0.2">
      <c r="B577" s="20"/>
      <c r="C577" s="20"/>
      <c r="D577" s="21" t="s">
        <v>675</v>
      </c>
      <c r="E577" s="20"/>
      <c r="F577" s="70">
        <f>SUM(H571:H576)</f>
        <v>0</v>
      </c>
      <c r="G577" s="107"/>
      <c r="H577" s="55"/>
    </row>
    <row r="578" spans="2:8" ht="12.75" customHeight="1" x14ac:dyDescent="0.2">
      <c r="B578" s="15"/>
      <c r="C578" s="15"/>
      <c r="D578" s="16" t="s">
        <v>676</v>
      </c>
      <c r="E578" s="15"/>
      <c r="F578" s="82"/>
      <c r="G578" s="108"/>
      <c r="H578" s="56"/>
    </row>
    <row r="579" spans="2:8" ht="12.75" customHeight="1" x14ac:dyDescent="0.2">
      <c r="B579" s="15"/>
      <c r="C579" s="15"/>
      <c r="D579" s="16" t="s">
        <v>677</v>
      </c>
      <c r="E579" s="15"/>
      <c r="F579" s="82"/>
      <c r="G579" s="105"/>
      <c r="H579" s="54"/>
    </row>
    <row r="580" spans="2:8" ht="29.65" customHeight="1" x14ac:dyDescent="0.2">
      <c r="B580" s="17" t="s">
        <v>67</v>
      </c>
      <c r="C580" s="17" t="s">
        <v>617</v>
      </c>
      <c r="D580" s="18" t="s">
        <v>618</v>
      </c>
      <c r="E580" s="19" t="s">
        <v>619</v>
      </c>
      <c r="F580" s="83">
        <v>6.9000000000000006E-2</v>
      </c>
      <c r="G580" s="106"/>
      <c r="H580" s="47">
        <f t="shared" ref="H580:H592" si="77">F580*G580</f>
        <v>0</v>
      </c>
    </row>
    <row r="581" spans="2:8" ht="35.1" customHeight="1" x14ac:dyDescent="0.2">
      <c r="B581" s="17" t="s">
        <v>68</v>
      </c>
      <c r="C581" s="17" t="s">
        <v>620</v>
      </c>
      <c r="D581" s="18" t="s">
        <v>621</v>
      </c>
      <c r="E581" s="19" t="s">
        <v>16</v>
      </c>
      <c r="F581" s="83">
        <v>99.36</v>
      </c>
      <c r="G581" s="106"/>
      <c r="H581" s="47">
        <f t="shared" si="77"/>
        <v>0</v>
      </c>
    </row>
    <row r="582" spans="2:8" ht="41.65" customHeight="1" x14ac:dyDescent="0.2">
      <c r="B582" s="17" t="s">
        <v>69</v>
      </c>
      <c r="C582" s="17" t="s">
        <v>622</v>
      </c>
      <c r="D582" s="18" t="s">
        <v>623</v>
      </c>
      <c r="E582" s="19" t="s">
        <v>16</v>
      </c>
      <c r="F582" s="83">
        <v>24.84</v>
      </c>
      <c r="G582" s="106"/>
      <c r="H582" s="47">
        <f t="shared" si="77"/>
        <v>0</v>
      </c>
    </row>
    <row r="583" spans="2:8" ht="55.5" customHeight="1" x14ac:dyDescent="0.2">
      <c r="B583" s="17" t="s">
        <v>70</v>
      </c>
      <c r="C583" s="17" t="s">
        <v>624</v>
      </c>
      <c r="D583" s="18" t="s">
        <v>625</v>
      </c>
      <c r="E583" s="19" t="s">
        <v>30</v>
      </c>
      <c r="F583" s="83">
        <v>248.4</v>
      </c>
      <c r="G583" s="106"/>
      <c r="H583" s="47">
        <f t="shared" si="77"/>
        <v>0</v>
      </c>
    </row>
    <row r="584" spans="2:8" ht="29.65" customHeight="1" x14ac:dyDescent="0.2">
      <c r="B584" s="17" t="s">
        <v>71</v>
      </c>
      <c r="C584" s="17" t="s">
        <v>626</v>
      </c>
      <c r="D584" s="18" t="s">
        <v>627</v>
      </c>
      <c r="E584" s="19" t="s">
        <v>16</v>
      </c>
      <c r="F584" s="83">
        <v>10.35</v>
      </c>
      <c r="G584" s="106"/>
      <c r="H584" s="47">
        <f t="shared" si="77"/>
        <v>0</v>
      </c>
    </row>
    <row r="585" spans="2:8" ht="29.65" customHeight="1" x14ac:dyDescent="0.2">
      <c r="B585" s="17" t="s">
        <v>74</v>
      </c>
      <c r="C585" s="17" t="s">
        <v>628</v>
      </c>
      <c r="D585" s="18" t="s">
        <v>629</v>
      </c>
      <c r="E585" s="19" t="s">
        <v>16</v>
      </c>
      <c r="F585" s="83">
        <v>9.7899999999999991</v>
      </c>
      <c r="G585" s="106"/>
      <c r="H585" s="47">
        <f t="shared" si="77"/>
        <v>0</v>
      </c>
    </row>
    <row r="586" spans="2:8" ht="29.65" customHeight="1" x14ac:dyDescent="0.2">
      <c r="B586" s="17" t="s">
        <v>75</v>
      </c>
      <c r="C586" s="17" t="s">
        <v>630</v>
      </c>
      <c r="D586" s="18" t="s">
        <v>631</v>
      </c>
      <c r="E586" s="19" t="s">
        <v>16</v>
      </c>
      <c r="F586" s="83">
        <v>104.06</v>
      </c>
      <c r="G586" s="106"/>
      <c r="H586" s="47">
        <f t="shared" si="77"/>
        <v>0</v>
      </c>
    </row>
    <row r="587" spans="2:8" ht="29.65" customHeight="1" x14ac:dyDescent="0.2">
      <c r="B587" s="17" t="s">
        <v>76</v>
      </c>
      <c r="C587" s="17" t="s">
        <v>632</v>
      </c>
      <c r="D587" s="18" t="s">
        <v>633</v>
      </c>
      <c r="E587" s="19" t="s">
        <v>16</v>
      </c>
      <c r="F587" s="83">
        <v>104.06</v>
      </c>
      <c r="G587" s="106"/>
      <c r="H587" s="47">
        <f t="shared" si="77"/>
        <v>0</v>
      </c>
    </row>
    <row r="588" spans="2:8" ht="47.65" customHeight="1" x14ac:dyDescent="0.2">
      <c r="B588" s="17" t="s">
        <v>77</v>
      </c>
      <c r="C588" s="17" t="s">
        <v>634</v>
      </c>
      <c r="D588" s="18" t="s">
        <v>635</v>
      </c>
      <c r="E588" s="19" t="s">
        <v>16</v>
      </c>
      <c r="F588" s="83">
        <v>20.193000000000001</v>
      </c>
      <c r="G588" s="106"/>
      <c r="H588" s="47">
        <f t="shared" si="77"/>
        <v>0</v>
      </c>
    </row>
    <row r="589" spans="2:8" ht="47.65" customHeight="1" x14ac:dyDescent="0.2">
      <c r="B589" s="17" t="s">
        <v>78</v>
      </c>
      <c r="C589" s="17" t="s">
        <v>636</v>
      </c>
      <c r="D589" s="18" t="s">
        <v>637</v>
      </c>
      <c r="E589" s="19" t="s">
        <v>16</v>
      </c>
      <c r="F589" s="83">
        <v>20.193000000000001</v>
      </c>
      <c r="G589" s="106"/>
      <c r="H589" s="47">
        <f t="shared" si="77"/>
        <v>0</v>
      </c>
    </row>
    <row r="590" spans="2:8" ht="47.65" customHeight="1" x14ac:dyDescent="0.2">
      <c r="B590" s="17" t="s">
        <v>79</v>
      </c>
      <c r="C590" s="17" t="s">
        <v>21</v>
      </c>
      <c r="D590" s="18" t="s">
        <v>638</v>
      </c>
      <c r="E590" s="19" t="s">
        <v>16</v>
      </c>
      <c r="F590" s="83">
        <v>20.193000000000001</v>
      </c>
      <c r="G590" s="106"/>
      <c r="H590" s="47">
        <f t="shared" si="77"/>
        <v>0</v>
      </c>
    </row>
    <row r="591" spans="2:8" ht="29.65" customHeight="1" x14ac:dyDescent="0.2">
      <c r="B591" s="17" t="s">
        <v>80</v>
      </c>
      <c r="C591" s="17" t="s">
        <v>678</v>
      </c>
      <c r="D591" s="18" t="s">
        <v>679</v>
      </c>
      <c r="E591" s="19" t="s">
        <v>643</v>
      </c>
      <c r="F591" s="83">
        <v>3</v>
      </c>
      <c r="G591" s="106"/>
      <c r="H591" s="47">
        <f t="shared" si="77"/>
        <v>0</v>
      </c>
    </row>
    <row r="592" spans="2:8" ht="29.65" customHeight="1" x14ac:dyDescent="0.2">
      <c r="B592" s="17" t="s">
        <v>83</v>
      </c>
      <c r="C592" s="17" t="s">
        <v>680</v>
      </c>
      <c r="D592" s="18" t="s">
        <v>681</v>
      </c>
      <c r="E592" s="19" t="s">
        <v>643</v>
      </c>
      <c r="F592" s="83">
        <v>3</v>
      </c>
      <c r="G592" s="106"/>
      <c r="H592" s="47">
        <f t="shared" si="77"/>
        <v>0</v>
      </c>
    </row>
    <row r="593" spans="2:8" ht="12.75" customHeight="1" x14ac:dyDescent="0.2">
      <c r="B593" s="20"/>
      <c r="C593" s="20"/>
      <c r="D593" s="21" t="s">
        <v>185</v>
      </c>
      <c r="E593" s="20"/>
      <c r="F593" s="70">
        <f>SUM(H580:H592)</f>
        <v>0</v>
      </c>
      <c r="G593" s="107"/>
      <c r="H593" s="55"/>
    </row>
    <row r="594" spans="2:8" ht="12.75" customHeight="1" x14ac:dyDescent="0.2">
      <c r="B594" s="15"/>
      <c r="C594" s="15"/>
      <c r="D594" s="16" t="s">
        <v>682</v>
      </c>
      <c r="E594" s="15"/>
      <c r="F594" s="82"/>
      <c r="G594" s="105"/>
      <c r="H594" s="54"/>
    </row>
    <row r="595" spans="2:8" ht="36.950000000000003" customHeight="1" x14ac:dyDescent="0.2">
      <c r="B595" s="17" t="s">
        <v>87</v>
      </c>
      <c r="C595" s="17" t="s">
        <v>683</v>
      </c>
      <c r="D595" s="18" t="s">
        <v>684</v>
      </c>
      <c r="E595" s="19" t="s">
        <v>27</v>
      </c>
      <c r="F595" s="83">
        <v>4.8</v>
      </c>
      <c r="G595" s="106"/>
      <c r="H595" s="47">
        <f t="shared" ref="H595:H600" si="78">F595*G595</f>
        <v>0</v>
      </c>
    </row>
    <row r="596" spans="2:8" ht="36.950000000000003" customHeight="1" x14ac:dyDescent="0.2">
      <c r="B596" s="17" t="s">
        <v>90</v>
      </c>
      <c r="C596" s="17" t="s">
        <v>683</v>
      </c>
      <c r="D596" s="18" t="s">
        <v>685</v>
      </c>
      <c r="E596" s="19" t="s">
        <v>27</v>
      </c>
      <c r="F596" s="83">
        <v>63.9</v>
      </c>
      <c r="G596" s="106"/>
      <c r="H596" s="47">
        <f t="shared" si="78"/>
        <v>0</v>
      </c>
    </row>
    <row r="597" spans="2:8" ht="36.950000000000003" customHeight="1" x14ac:dyDescent="0.2">
      <c r="B597" s="17" t="s">
        <v>93</v>
      </c>
      <c r="C597" s="17" t="s">
        <v>686</v>
      </c>
      <c r="D597" s="18" t="s">
        <v>687</v>
      </c>
      <c r="E597" s="19" t="s">
        <v>230</v>
      </c>
      <c r="F597" s="83">
        <v>1</v>
      </c>
      <c r="G597" s="106"/>
      <c r="H597" s="47">
        <f t="shared" si="78"/>
        <v>0</v>
      </c>
    </row>
    <row r="598" spans="2:8" ht="36.950000000000003" customHeight="1" x14ac:dyDescent="0.2">
      <c r="B598" s="17" t="s">
        <v>96</v>
      </c>
      <c r="C598" s="17" t="s">
        <v>686</v>
      </c>
      <c r="D598" s="18" t="s">
        <v>688</v>
      </c>
      <c r="E598" s="19" t="s">
        <v>230</v>
      </c>
      <c r="F598" s="83">
        <v>4</v>
      </c>
      <c r="G598" s="106"/>
      <c r="H598" s="47">
        <f t="shared" si="78"/>
        <v>0</v>
      </c>
    </row>
    <row r="599" spans="2:8" ht="36.950000000000003" customHeight="1" x14ac:dyDescent="0.2">
      <c r="B599" s="17" t="s">
        <v>99</v>
      </c>
      <c r="C599" s="17" t="s">
        <v>686</v>
      </c>
      <c r="D599" s="18" t="s">
        <v>689</v>
      </c>
      <c r="E599" s="19" t="s">
        <v>230</v>
      </c>
      <c r="F599" s="83">
        <v>4</v>
      </c>
      <c r="G599" s="106"/>
      <c r="H599" s="47">
        <f t="shared" si="78"/>
        <v>0</v>
      </c>
    </row>
    <row r="600" spans="2:8" ht="36.950000000000003" customHeight="1" x14ac:dyDescent="0.2">
      <c r="B600" s="17" t="s">
        <v>102</v>
      </c>
      <c r="C600" s="17" t="s">
        <v>690</v>
      </c>
      <c r="D600" s="18" t="s">
        <v>691</v>
      </c>
      <c r="E600" s="19" t="s">
        <v>27</v>
      </c>
      <c r="F600" s="83">
        <v>32.799999999999997</v>
      </c>
      <c r="G600" s="106"/>
      <c r="H600" s="47">
        <f t="shared" si="78"/>
        <v>0</v>
      </c>
    </row>
    <row r="601" spans="2:8" ht="12.75" customHeight="1" x14ac:dyDescent="0.2">
      <c r="B601" s="20"/>
      <c r="C601" s="20"/>
      <c r="D601" s="21" t="s">
        <v>658</v>
      </c>
      <c r="E601" s="20"/>
      <c r="F601" s="70">
        <f>SUM(H595:H600)</f>
        <v>0</v>
      </c>
      <c r="G601" s="107"/>
      <c r="H601" s="55"/>
    </row>
    <row r="602" spans="2:8" ht="12.75" customHeight="1" x14ac:dyDescent="0.2">
      <c r="B602" s="15"/>
      <c r="C602" s="15"/>
      <c r="D602" s="16" t="s">
        <v>692</v>
      </c>
      <c r="E602" s="15"/>
      <c r="F602" s="82"/>
      <c r="G602" s="105"/>
      <c r="H602" s="54"/>
    </row>
    <row r="603" spans="2:8" ht="34.9" customHeight="1" x14ac:dyDescent="0.2">
      <c r="B603" s="17" t="s">
        <v>105</v>
      </c>
      <c r="C603" s="17" t="s">
        <v>693</v>
      </c>
      <c r="D603" s="18" t="s">
        <v>694</v>
      </c>
      <c r="E603" s="19" t="s">
        <v>672</v>
      </c>
      <c r="F603" s="83">
        <v>1</v>
      </c>
      <c r="G603" s="106"/>
      <c r="H603" s="47">
        <f t="shared" ref="H603:H607" si="79">F603*G603</f>
        <v>0</v>
      </c>
    </row>
    <row r="604" spans="2:8" ht="34.9" customHeight="1" x14ac:dyDescent="0.2">
      <c r="B604" s="17" t="s">
        <v>106</v>
      </c>
      <c r="C604" s="17" t="s">
        <v>695</v>
      </c>
      <c r="D604" s="18" t="s">
        <v>696</v>
      </c>
      <c r="E604" s="19" t="s">
        <v>27</v>
      </c>
      <c r="F604" s="84">
        <v>-167.2</v>
      </c>
      <c r="G604" s="106"/>
      <c r="H604" s="47">
        <f t="shared" si="79"/>
        <v>0</v>
      </c>
    </row>
    <row r="605" spans="2:8" ht="34.9" customHeight="1" x14ac:dyDescent="0.2">
      <c r="B605" s="17" t="s">
        <v>107</v>
      </c>
      <c r="C605" s="17" t="s">
        <v>697</v>
      </c>
      <c r="D605" s="18" t="s">
        <v>698</v>
      </c>
      <c r="E605" s="19" t="s">
        <v>667</v>
      </c>
      <c r="F605" s="83">
        <v>2</v>
      </c>
      <c r="G605" s="106"/>
      <c r="H605" s="47">
        <f t="shared" si="79"/>
        <v>0</v>
      </c>
    </row>
    <row r="606" spans="2:8" ht="34.9" customHeight="1" x14ac:dyDescent="0.2">
      <c r="B606" s="17" t="s">
        <v>108</v>
      </c>
      <c r="C606" s="17" t="s">
        <v>699</v>
      </c>
      <c r="D606" s="18" t="s">
        <v>700</v>
      </c>
      <c r="E606" s="19" t="s">
        <v>667</v>
      </c>
      <c r="F606" s="83">
        <v>1</v>
      </c>
      <c r="G606" s="106"/>
      <c r="H606" s="47">
        <f t="shared" si="79"/>
        <v>0</v>
      </c>
    </row>
    <row r="607" spans="2:8" ht="34.9" customHeight="1" x14ac:dyDescent="0.2">
      <c r="B607" s="17" t="s">
        <v>109</v>
      </c>
      <c r="C607" s="17" t="s">
        <v>701</v>
      </c>
      <c r="D607" s="18" t="s">
        <v>702</v>
      </c>
      <c r="E607" s="19" t="s">
        <v>667</v>
      </c>
      <c r="F607" s="84">
        <v>-16.72</v>
      </c>
      <c r="G607" s="106"/>
      <c r="H607" s="47">
        <f t="shared" si="79"/>
        <v>0</v>
      </c>
    </row>
    <row r="608" spans="2:8" ht="12.75" customHeight="1" x14ac:dyDescent="0.2">
      <c r="B608" s="20"/>
      <c r="C608" s="20"/>
      <c r="D608" s="21" t="s">
        <v>675</v>
      </c>
      <c r="E608" s="20"/>
      <c r="F608" s="70">
        <f>SUM(H603:H607)</f>
        <v>0</v>
      </c>
      <c r="G608" s="107"/>
      <c r="H608" s="55"/>
    </row>
    <row r="609" spans="2:8" ht="12.75" customHeight="1" x14ac:dyDescent="0.2">
      <c r="B609" s="15"/>
      <c r="C609" s="15"/>
      <c r="D609" s="16" t="s">
        <v>703</v>
      </c>
      <c r="E609" s="15"/>
      <c r="F609" s="82"/>
      <c r="G609" s="108"/>
      <c r="H609" s="56"/>
    </row>
    <row r="610" spans="2:8" ht="12.75" customHeight="1" x14ac:dyDescent="0.2">
      <c r="B610" s="15"/>
      <c r="C610" s="15"/>
      <c r="D610" s="16" t="s">
        <v>704</v>
      </c>
      <c r="E610" s="15"/>
      <c r="F610" s="82"/>
      <c r="G610" s="105"/>
      <c r="H610" s="54"/>
    </row>
    <row r="611" spans="2:8" ht="31.9" customHeight="1" x14ac:dyDescent="0.2">
      <c r="B611" s="17" t="s">
        <v>110</v>
      </c>
      <c r="C611" s="17" t="s">
        <v>617</v>
      </c>
      <c r="D611" s="18" t="s">
        <v>618</v>
      </c>
      <c r="E611" s="19" t="s">
        <v>619</v>
      </c>
      <c r="F611" s="83">
        <v>7.1999999999999995E-2</v>
      </c>
      <c r="G611" s="106"/>
      <c r="H611" s="47">
        <f t="shared" ref="H611:H623" si="80">F611*G611</f>
        <v>0</v>
      </c>
    </row>
    <row r="612" spans="2:8" ht="40.9" customHeight="1" x14ac:dyDescent="0.2">
      <c r="B612" s="17" t="s">
        <v>111</v>
      </c>
      <c r="C612" s="17" t="s">
        <v>620</v>
      </c>
      <c r="D612" s="18" t="s">
        <v>621</v>
      </c>
      <c r="E612" s="19" t="s">
        <v>16</v>
      </c>
      <c r="F612" s="83">
        <v>94.438999999999993</v>
      </c>
      <c r="G612" s="106"/>
      <c r="H612" s="47">
        <f t="shared" si="80"/>
        <v>0</v>
      </c>
    </row>
    <row r="613" spans="2:8" ht="40.9" customHeight="1" x14ac:dyDescent="0.2">
      <c r="B613" s="17" t="s">
        <v>113</v>
      </c>
      <c r="C613" s="17" t="s">
        <v>622</v>
      </c>
      <c r="D613" s="18" t="s">
        <v>623</v>
      </c>
      <c r="E613" s="19" t="s">
        <v>16</v>
      </c>
      <c r="F613" s="83">
        <v>23.61</v>
      </c>
      <c r="G613" s="106"/>
      <c r="H613" s="47">
        <f t="shared" si="80"/>
        <v>0</v>
      </c>
    </row>
    <row r="614" spans="2:8" ht="40.9" customHeight="1" x14ac:dyDescent="0.2">
      <c r="B614" s="17" t="s">
        <v>116</v>
      </c>
      <c r="C614" s="17" t="s">
        <v>624</v>
      </c>
      <c r="D614" s="18" t="s">
        <v>625</v>
      </c>
      <c r="E614" s="19" t="s">
        <v>30</v>
      </c>
      <c r="F614" s="83">
        <v>216</v>
      </c>
      <c r="G614" s="106"/>
      <c r="H614" s="47">
        <f t="shared" si="80"/>
        <v>0</v>
      </c>
    </row>
    <row r="615" spans="2:8" ht="31.9" customHeight="1" x14ac:dyDescent="0.2">
      <c r="B615" s="17" t="s">
        <v>119</v>
      </c>
      <c r="C615" s="17" t="s">
        <v>626</v>
      </c>
      <c r="D615" s="18" t="s">
        <v>627</v>
      </c>
      <c r="E615" s="19" t="s">
        <v>16</v>
      </c>
      <c r="F615" s="83">
        <v>11.52</v>
      </c>
      <c r="G615" s="106"/>
      <c r="H615" s="47">
        <f t="shared" si="80"/>
        <v>0</v>
      </c>
    </row>
    <row r="616" spans="2:8" ht="31.9" customHeight="1" x14ac:dyDescent="0.2">
      <c r="B616" s="17" t="s">
        <v>120</v>
      </c>
      <c r="C616" s="17" t="s">
        <v>705</v>
      </c>
      <c r="D616" s="18" t="s">
        <v>706</v>
      </c>
      <c r="E616" s="19" t="s">
        <v>16</v>
      </c>
      <c r="F616" s="83">
        <v>18.803000000000001</v>
      </c>
      <c r="G616" s="106"/>
      <c r="H616" s="47">
        <f t="shared" si="80"/>
        <v>0</v>
      </c>
    </row>
    <row r="617" spans="2:8" ht="31.9" customHeight="1" x14ac:dyDescent="0.2">
      <c r="B617" s="17" t="s">
        <v>121</v>
      </c>
      <c r="C617" s="17" t="s">
        <v>630</v>
      </c>
      <c r="D617" s="18" t="s">
        <v>631</v>
      </c>
      <c r="E617" s="19" t="s">
        <v>16</v>
      </c>
      <c r="F617" s="83">
        <v>87.725999999999999</v>
      </c>
      <c r="G617" s="106"/>
      <c r="H617" s="47">
        <f t="shared" si="80"/>
        <v>0</v>
      </c>
    </row>
    <row r="618" spans="2:8" ht="31.9" customHeight="1" x14ac:dyDescent="0.2">
      <c r="B618" s="17" t="s">
        <v>122</v>
      </c>
      <c r="C618" s="17" t="s">
        <v>632</v>
      </c>
      <c r="D618" s="18" t="s">
        <v>633</v>
      </c>
      <c r="E618" s="19" t="s">
        <v>16</v>
      </c>
      <c r="F618" s="83">
        <v>87.725999999999999</v>
      </c>
      <c r="G618" s="106"/>
      <c r="H618" s="47">
        <f t="shared" si="80"/>
        <v>0</v>
      </c>
    </row>
    <row r="619" spans="2:8" ht="47.65" customHeight="1" x14ac:dyDescent="0.2">
      <c r="B619" s="17" t="s">
        <v>123</v>
      </c>
      <c r="C619" s="17" t="s">
        <v>634</v>
      </c>
      <c r="D619" s="18" t="s">
        <v>635</v>
      </c>
      <c r="E619" s="19" t="s">
        <v>16</v>
      </c>
      <c r="F619" s="83">
        <v>42.728000000000002</v>
      </c>
      <c r="G619" s="106"/>
      <c r="H619" s="47">
        <f t="shared" si="80"/>
        <v>0</v>
      </c>
    </row>
    <row r="620" spans="2:8" ht="47.65" customHeight="1" x14ac:dyDescent="0.2">
      <c r="B620" s="17" t="s">
        <v>124</v>
      </c>
      <c r="C620" s="17" t="s">
        <v>636</v>
      </c>
      <c r="D620" s="18" t="s">
        <v>637</v>
      </c>
      <c r="E620" s="19" t="s">
        <v>16</v>
      </c>
      <c r="F620" s="83">
        <v>42.728000000000002</v>
      </c>
      <c r="G620" s="106"/>
      <c r="H620" s="47">
        <f t="shared" si="80"/>
        <v>0</v>
      </c>
    </row>
    <row r="621" spans="2:8" ht="47.65" customHeight="1" x14ac:dyDescent="0.2">
      <c r="B621" s="17" t="s">
        <v>127</v>
      </c>
      <c r="C621" s="17" t="s">
        <v>21</v>
      </c>
      <c r="D621" s="18" t="s">
        <v>638</v>
      </c>
      <c r="E621" s="19" t="s">
        <v>16</v>
      </c>
      <c r="F621" s="83">
        <v>42.728000000000002</v>
      </c>
      <c r="G621" s="106"/>
      <c r="H621" s="47">
        <f t="shared" si="80"/>
        <v>0</v>
      </c>
    </row>
    <row r="622" spans="2:8" ht="31.9" customHeight="1" x14ac:dyDescent="0.2">
      <c r="B622" s="17" t="s">
        <v>128</v>
      </c>
      <c r="C622" s="17" t="s">
        <v>678</v>
      </c>
      <c r="D622" s="18" t="s">
        <v>679</v>
      </c>
      <c r="E622" s="19" t="s">
        <v>643</v>
      </c>
      <c r="F622" s="83">
        <v>3</v>
      </c>
      <c r="G622" s="106"/>
      <c r="H622" s="47">
        <f t="shared" si="80"/>
        <v>0</v>
      </c>
    </row>
    <row r="623" spans="2:8" ht="31.9" customHeight="1" x14ac:dyDescent="0.2">
      <c r="B623" s="17" t="s">
        <v>129</v>
      </c>
      <c r="C623" s="17" t="s">
        <v>680</v>
      </c>
      <c r="D623" s="18" t="s">
        <v>681</v>
      </c>
      <c r="E623" s="19" t="s">
        <v>643</v>
      </c>
      <c r="F623" s="83">
        <v>3</v>
      </c>
      <c r="G623" s="106"/>
      <c r="H623" s="47">
        <f t="shared" si="80"/>
        <v>0</v>
      </c>
    </row>
    <row r="624" spans="2:8" ht="12.75" customHeight="1" x14ac:dyDescent="0.2">
      <c r="B624" s="20"/>
      <c r="C624" s="20"/>
      <c r="D624" s="21" t="s">
        <v>185</v>
      </c>
      <c r="E624" s="20"/>
      <c r="F624" s="70">
        <f>SUM(H611:H623)</f>
        <v>0</v>
      </c>
      <c r="G624" s="107"/>
      <c r="H624" s="55"/>
    </row>
    <row r="625" spans="2:8" ht="12.75" customHeight="1" x14ac:dyDescent="0.2">
      <c r="B625" s="15"/>
      <c r="C625" s="15"/>
      <c r="D625" s="16" t="s">
        <v>707</v>
      </c>
      <c r="E625" s="15"/>
      <c r="F625" s="82"/>
      <c r="G625" s="108"/>
      <c r="H625" s="56"/>
    </row>
    <row r="626" spans="2:8" ht="30" customHeight="1" x14ac:dyDescent="0.2">
      <c r="B626" s="17" t="s">
        <v>130</v>
      </c>
      <c r="C626" s="17" t="s">
        <v>708</v>
      </c>
      <c r="D626" s="18" t="s">
        <v>709</v>
      </c>
      <c r="E626" s="19" t="s">
        <v>27</v>
      </c>
      <c r="F626" s="83">
        <v>68</v>
      </c>
      <c r="G626" s="106"/>
      <c r="H626" s="47">
        <f t="shared" ref="H626:H636" si="81">F626*G626</f>
        <v>0</v>
      </c>
    </row>
    <row r="627" spans="2:8" ht="30" customHeight="1" x14ac:dyDescent="0.2">
      <c r="B627" s="17" t="s">
        <v>131</v>
      </c>
      <c r="C627" s="17" t="s">
        <v>710</v>
      </c>
      <c r="D627" s="18" t="s">
        <v>711</v>
      </c>
      <c r="E627" s="19" t="s">
        <v>27</v>
      </c>
      <c r="F627" s="83">
        <v>8.5</v>
      </c>
      <c r="G627" s="106"/>
      <c r="H627" s="47">
        <f t="shared" si="81"/>
        <v>0</v>
      </c>
    </row>
    <row r="628" spans="2:8" ht="30" customHeight="1" x14ac:dyDescent="0.2">
      <c r="B628" s="17" t="s">
        <v>132</v>
      </c>
      <c r="C628" s="17" t="s">
        <v>712</v>
      </c>
      <c r="D628" s="18" t="s">
        <v>713</v>
      </c>
      <c r="E628" s="19" t="s">
        <v>230</v>
      </c>
      <c r="F628" s="83">
        <v>3</v>
      </c>
      <c r="G628" s="106"/>
      <c r="H628" s="47">
        <f t="shared" si="81"/>
        <v>0</v>
      </c>
    </row>
    <row r="629" spans="2:8" ht="30" customHeight="1" x14ac:dyDescent="0.2">
      <c r="B629" s="17" t="s">
        <v>133</v>
      </c>
      <c r="C629" s="17" t="s">
        <v>714</v>
      </c>
      <c r="D629" s="18" t="s">
        <v>715</v>
      </c>
      <c r="E629" s="19" t="s">
        <v>230</v>
      </c>
      <c r="F629" s="83">
        <v>1</v>
      </c>
      <c r="G629" s="106"/>
      <c r="H629" s="47">
        <f t="shared" si="81"/>
        <v>0</v>
      </c>
    </row>
    <row r="630" spans="2:8" ht="30" customHeight="1" x14ac:dyDescent="0.2">
      <c r="B630" s="17" t="s">
        <v>136</v>
      </c>
      <c r="C630" s="17" t="s">
        <v>656</v>
      </c>
      <c r="D630" s="18" t="s">
        <v>657</v>
      </c>
      <c r="E630" s="19" t="s">
        <v>27</v>
      </c>
      <c r="F630" s="83">
        <v>72</v>
      </c>
      <c r="G630" s="106"/>
      <c r="H630" s="47">
        <f t="shared" si="81"/>
        <v>0</v>
      </c>
    </row>
    <row r="631" spans="2:8" ht="30" customHeight="1" x14ac:dyDescent="0.2">
      <c r="B631" s="17" t="s">
        <v>139</v>
      </c>
      <c r="C631" s="17" t="s">
        <v>716</v>
      </c>
      <c r="D631" s="18" t="s">
        <v>717</v>
      </c>
      <c r="E631" s="19" t="s">
        <v>718</v>
      </c>
      <c r="F631" s="83">
        <v>1</v>
      </c>
      <c r="G631" s="106"/>
      <c r="H631" s="47">
        <f t="shared" si="81"/>
        <v>0</v>
      </c>
    </row>
    <row r="632" spans="2:8" ht="30" customHeight="1" x14ac:dyDescent="0.2">
      <c r="B632" s="17" t="s">
        <v>140</v>
      </c>
      <c r="C632" s="17" t="s">
        <v>716</v>
      </c>
      <c r="D632" s="18" t="s">
        <v>719</v>
      </c>
      <c r="E632" s="19" t="s">
        <v>718</v>
      </c>
      <c r="F632" s="83">
        <v>4</v>
      </c>
      <c r="G632" s="106"/>
      <c r="H632" s="47">
        <f t="shared" si="81"/>
        <v>0</v>
      </c>
    </row>
    <row r="633" spans="2:8" ht="30" customHeight="1" x14ac:dyDescent="0.2">
      <c r="B633" s="17" t="s">
        <v>143</v>
      </c>
      <c r="C633" s="17" t="s">
        <v>720</v>
      </c>
      <c r="D633" s="18" t="s">
        <v>721</v>
      </c>
      <c r="E633" s="19" t="s">
        <v>230</v>
      </c>
      <c r="F633" s="83">
        <v>4</v>
      </c>
      <c r="G633" s="106"/>
      <c r="H633" s="47">
        <f t="shared" si="81"/>
        <v>0</v>
      </c>
    </row>
    <row r="634" spans="2:8" ht="30" customHeight="1" x14ac:dyDescent="0.2">
      <c r="B634" s="17" t="s">
        <v>144</v>
      </c>
      <c r="C634" s="17" t="s">
        <v>722</v>
      </c>
      <c r="D634" s="18" t="s">
        <v>723</v>
      </c>
      <c r="E634" s="19" t="s">
        <v>16</v>
      </c>
      <c r="F634" s="83">
        <v>4.8</v>
      </c>
      <c r="G634" s="106"/>
      <c r="H634" s="47">
        <f t="shared" si="81"/>
        <v>0</v>
      </c>
    </row>
    <row r="635" spans="2:8" ht="30" customHeight="1" x14ac:dyDescent="0.2">
      <c r="B635" s="17" t="s">
        <v>145</v>
      </c>
      <c r="C635" s="17" t="s">
        <v>724</v>
      </c>
      <c r="D635" s="18" t="s">
        <v>725</v>
      </c>
      <c r="E635" s="19" t="s">
        <v>230</v>
      </c>
      <c r="F635" s="83">
        <v>6</v>
      </c>
      <c r="G635" s="106"/>
      <c r="H635" s="47">
        <f t="shared" si="81"/>
        <v>0</v>
      </c>
    </row>
    <row r="636" spans="2:8" ht="30" customHeight="1" x14ac:dyDescent="0.2">
      <c r="B636" s="17" t="s">
        <v>148</v>
      </c>
      <c r="C636" s="17" t="s">
        <v>726</v>
      </c>
      <c r="D636" s="18" t="s">
        <v>727</v>
      </c>
      <c r="E636" s="19" t="s">
        <v>230</v>
      </c>
      <c r="F636" s="83">
        <v>3</v>
      </c>
      <c r="G636" s="106"/>
      <c r="H636" s="47">
        <f t="shared" si="81"/>
        <v>0</v>
      </c>
    </row>
    <row r="637" spans="2:8" ht="12.75" customHeight="1" x14ac:dyDescent="0.2">
      <c r="B637" s="20"/>
      <c r="C637" s="20"/>
      <c r="D637" s="21" t="s">
        <v>658</v>
      </c>
      <c r="E637" s="20"/>
      <c r="F637" s="70">
        <f>SUM(H626:H636)</f>
        <v>0</v>
      </c>
      <c r="G637" s="107"/>
      <c r="H637" s="55"/>
    </row>
    <row r="638" spans="2:8" ht="12.75" customHeight="1" x14ac:dyDescent="0.2">
      <c r="B638" s="15"/>
      <c r="C638" s="15"/>
      <c r="D638" s="16" t="s">
        <v>728</v>
      </c>
      <c r="E638" s="15"/>
      <c r="F638" s="82"/>
      <c r="G638" s="108"/>
      <c r="H638" s="56"/>
    </row>
    <row r="639" spans="2:8" ht="23.25" customHeight="1" x14ac:dyDescent="0.2">
      <c r="B639" s="17" t="s">
        <v>149</v>
      </c>
      <c r="C639" s="17" t="s">
        <v>729</v>
      </c>
      <c r="D639" s="18" t="s">
        <v>730</v>
      </c>
      <c r="E639" s="19" t="s">
        <v>27</v>
      </c>
      <c r="F639" s="83">
        <v>68</v>
      </c>
      <c r="G639" s="106"/>
      <c r="H639" s="47">
        <f t="shared" ref="H639:H640" si="82">F639*G639</f>
        <v>0</v>
      </c>
    </row>
    <row r="640" spans="2:8" ht="23.25" customHeight="1" x14ac:dyDescent="0.2">
      <c r="B640" s="17" t="s">
        <v>150</v>
      </c>
      <c r="C640" s="17" t="s">
        <v>731</v>
      </c>
      <c r="D640" s="18" t="s">
        <v>732</v>
      </c>
      <c r="E640" s="19" t="s">
        <v>27</v>
      </c>
      <c r="F640" s="83">
        <v>8.5</v>
      </c>
      <c r="G640" s="106"/>
      <c r="H640" s="47">
        <f t="shared" si="82"/>
        <v>0</v>
      </c>
    </row>
    <row r="641" spans="2:8" ht="12.75" customHeight="1" x14ac:dyDescent="0.2">
      <c r="B641" s="20"/>
      <c r="C641" s="20"/>
      <c r="D641" s="21" t="s">
        <v>675</v>
      </c>
      <c r="E641" s="20"/>
      <c r="F641" s="70">
        <f>SUM(H639:H640)</f>
        <v>0</v>
      </c>
      <c r="G641" s="107"/>
      <c r="H641" s="55"/>
    </row>
    <row r="642" spans="2:8" ht="12.75" customHeight="1" x14ac:dyDescent="0.2">
      <c r="B642" s="15"/>
      <c r="C642" s="15"/>
      <c r="D642" s="16" t="s">
        <v>733</v>
      </c>
      <c r="E642" s="15"/>
      <c r="F642" s="82"/>
      <c r="G642" s="108"/>
      <c r="H642" s="56"/>
    </row>
    <row r="643" spans="2:8" ht="12.75" customHeight="1" x14ac:dyDescent="0.2">
      <c r="B643" s="15"/>
      <c r="C643" s="15"/>
      <c r="D643" s="16" t="s">
        <v>734</v>
      </c>
      <c r="E643" s="15"/>
      <c r="F643" s="82"/>
      <c r="G643" s="105"/>
      <c r="H643" s="54"/>
    </row>
    <row r="644" spans="2:8" ht="33" customHeight="1" x14ac:dyDescent="0.2">
      <c r="B644" s="17" t="s">
        <v>151</v>
      </c>
      <c r="C644" s="17" t="s">
        <v>617</v>
      </c>
      <c r="D644" s="18" t="s">
        <v>618</v>
      </c>
      <c r="E644" s="19" t="s">
        <v>619</v>
      </c>
      <c r="F644" s="83">
        <v>0.112</v>
      </c>
      <c r="G644" s="106"/>
      <c r="H644" s="47">
        <f t="shared" ref="H644:H658" si="83">F644*G644</f>
        <v>0</v>
      </c>
    </row>
    <row r="645" spans="2:8" ht="39.950000000000003" customHeight="1" x14ac:dyDescent="0.2">
      <c r="B645" s="17" t="s">
        <v>152</v>
      </c>
      <c r="C645" s="17" t="s">
        <v>620</v>
      </c>
      <c r="D645" s="18" t="s">
        <v>621</v>
      </c>
      <c r="E645" s="19" t="s">
        <v>16</v>
      </c>
      <c r="F645" s="83">
        <v>163.72399999999999</v>
      </c>
      <c r="G645" s="106"/>
      <c r="H645" s="47">
        <f t="shared" si="83"/>
        <v>0</v>
      </c>
    </row>
    <row r="646" spans="2:8" ht="39.950000000000003" customHeight="1" x14ac:dyDescent="0.2">
      <c r="B646" s="17" t="s">
        <v>153</v>
      </c>
      <c r="C646" s="17" t="s">
        <v>622</v>
      </c>
      <c r="D646" s="18" t="s">
        <v>623</v>
      </c>
      <c r="E646" s="19" t="s">
        <v>16</v>
      </c>
      <c r="F646" s="83">
        <v>40.930999999999997</v>
      </c>
      <c r="G646" s="106"/>
      <c r="H646" s="47">
        <f t="shared" si="83"/>
        <v>0</v>
      </c>
    </row>
    <row r="647" spans="2:8" ht="55.5" customHeight="1" x14ac:dyDescent="0.2">
      <c r="B647" s="17" t="s">
        <v>154</v>
      </c>
      <c r="C647" s="17" t="s">
        <v>624</v>
      </c>
      <c r="D647" s="18" t="s">
        <v>625</v>
      </c>
      <c r="E647" s="19" t="s">
        <v>30</v>
      </c>
      <c r="F647" s="83">
        <v>380.8</v>
      </c>
      <c r="G647" s="106"/>
      <c r="H647" s="47">
        <f t="shared" si="83"/>
        <v>0</v>
      </c>
    </row>
    <row r="648" spans="2:8" ht="33" customHeight="1" x14ac:dyDescent="0.2">
      <c r="B648" s="17" t="s">
        <v>155</v>
      </c>
      <c r="C648" s="17" t="s">
        <v>626</v>
      </c>
      <c r="D648" s="18" t="s">
        <v>627</v>
      </c>
      <c r="E648" s="19" t="s">
        <v>16</v>
      </c>
      <c r="F648" s="83">
        <v>17.64</v>
      </c>
      <c r="G648" s="106"/>
      <c r="H648" s="47">
        <f t="shared" si="83"/>
        <v>0</v>
      </c>
    </row>
    <row r="649" spans="2:8" ht="33" customHeight="1" x14ac:dyDescent="0.2">
      <c r="B649" s="17" t="s">
        <v>158</v>
      </c>
      <c r="C649" s="17" t="s">
        <v>628</v>
      </c>
      <c r="D649" s="18" t="s">
        <v>629</v>
      </c>
      <c r="E649" s="19" t="s">
        <v>16</v>
      </c>
      <c r="F649" s="83">
        <v>31.150000000000002</v>
      </c>
      <c r="G649" s="106"/>
      <c r="H649" s="47">
        <f t="shared" si="83"/>
        <v>0</v>
      </c>
    </row>
    <row r="650" spans="2:8" ht="33" customHeight="1" x14ac:dyDescent="0.2">
      <c r="B650" s="17" t="s">
        <v>159</v>
      </c>
      <c r="C650" s="17" t="s">
        <v>630</v>
      </c>
      <c r="D650" s="18" t="s">
        <v>631</v>
      </c>
      <c r="E650" s="19" t="s">
        <v>16</v>
      </c>
      <c r="F650" s="83">
        <v>155.86500000000001</v>
      </c>
      <c r="G650" s="106"/>
      <c r="H650" s="47">
        <f t="shared" si="83"/>
        <v>0</v>
      </c>
    </row>
    <row r="651" spans="2:8" ht="33" customHeight="1" x14ac:dyDescent="0.2">
      <c r="B651" s="17" t="s">
        <v>160</v>
      </c>
      <c r="C651" s="17" t="s">
        <v>632</v>
      </c>
      <c r="D651" s="18" t="s">
        <v>633</v>
      </c>
      <c r="E651" s="19" t="s">
        <v>16</v>
      </c>
      <c r="F651" s="83">
        <v>155.85599999999999</v>
      </c>
      <c r="G651" s="106"/>
      <c r="H651" s="47">
        <f t="shared" si="83"/>
        <v>0</v>
      </c>
    </row>
    <row r="652" spans="2:8" ht="44.65" customHeight="1" x14ac:dyDescent="0.2">
      <c r="B652" s="17" t="s">
        <v>161</v>
      </c>
      <c r="C652" s="17" t="s">
        <v>634</v>
      </c>
      <c r="D652" s="18" t="s">
        <v>635</v>
      </c>
      <c r="E652" s="19" t="s">
        <v>16</v>
      </c>
      <c r="F652" s="83">
        <v>51.246000000000002</v>
      </c>
      <c r="G652" s="106"/>
      <c r="H652" s="47">
        <f t="shared" si="83"/>
        <v>0</v>
      </c>
    </row>
    <row r="653" spans="2:8" ht="44.65" customHeight="1" x14ac:dyDescent="0.2">
      <c r="B653" s="17" t="s">
        <v>162</v>
      </c>
      <c r="C653" s="17" t="s">
        <v>636</v>
      </c>
      <c r="D653" s="18" t="s">
        <v>637</v>
      </c>
      <c r="E653" s="19" t="s">
        <v>16</v>
      </c>
      <c r="F653" s="83">
        <v>51.246000000000002</v>
      </c>
      <c r="G653" s="106"/>
      <c r="H653" s="47">
        <f t="shared" si="83"/>
        <v>0</v>
      </c>
    </row>
    <row r="654" spans="2:8" ht="44.65" customHeight="1" x14ac:dyDescent="0.2">
      <c r="B654" s="17" t="s">
        <v>165</v>
      </c>
      <c r="C654" s="17" t="s">
        <v>21</v>
      </c>
      <c r="D654" s="18" t="s">
        <v>638</v>
      </c>
      <c r="E654" s="19" t="s">
        <v>16</v>
      </c>
      <c r="F654" s="83">
        <v>51.246000000000002</v>
      </c>
      <c r="G654" s="106"/>
      <c r="H654" s="47">
        <f t="shared" si="83"/>
        <v>0</v>
      </c>
    </row>
    <row r="655" spans="2:8" ht="33" customHeight="1" x14ac:dyDescent="0.2">
      <c r="B655" s="17" t="s">
        <v>168</v>
      </c>
      <c r="C655" s="17" t="s">
        <v>678</v>
      </c>
      <c r="D655" s="18" t="s">
        <v>679</v>
      </c>
      <c r="E655" s="19" t="s">
        <v>643</v>
      </c>
      <c r="F655" s="83">
        <v>3</v>
      </c>
      <c r="G655" s="106"/>
      <c r="H655" s="47">
        <f t="shared" si="83"/>
        <v>0</v>
      </c>
    </row>
    <row r="656" spans="2:8" ht="33" customHeight="1" x14ac:dyDescent="0.2">
      <c r="B656" s="17" t="s">
        <v>171</v>
      </c>
      <c r="C656" s="17" t="s">
        <v>680</v>
      </c>
      <c r="D656" s="18" t="s">
        <v>681</v>
      </c>
      <c r="E656" s="19" t="s">
        <v>643</v>
      </c>
      <c r="F656" s="83">
        <v>3</v>
      </c>
      <c r="G656" s="106"/>
      <c r="H656" s="47">
        <f t="shared" si="83"/>
        <v>0</v>
      </c>
    </row>
    <row r="657" spans="2:8" ht="33" customHeight="1" x14ac:dyDescent="0.2">
      <c r="B657" s="17" t="s">
        <v>174</v>
      </c>
      <c r="C657" s="17" t="s">
        <v>639</v>
      </c>
      <c r="D657" s="18" t="s">
        <v>640</v>
      </c>
      <c r="E657" s="19" t="s">
        <v>31</v>
      </c>
      <c r="F657" s="83">
        <v>5</v>
      </c>
      <c r="G657" s="106"/>
      <c r="H657" s="47">
        <f t="shared" si="83"/>
        <v>0</v>
      </c>
    </row>
    <row r="658" spans="2:8" ht="33" customHeight="1" x14ac:dyDescent="0.2">
      <c r="B658" s="17" t="s">
        <v>175</v>
      </c>
      <c r="C658" s="17" t="s">
        <v>641</v>
      </c>
      <c r="D658" s="18" t="s">
        <v>642</v>
      </c>
      <c r="E658" s="19" t="s">
        <v>643</v>
      </c>
      <c r="F658" s="83">
        <v>5</v>
      </c>
      <c r="G658" s="106"/>
      <c r="H658" s="47">
        <f t="shared" si="83"/>
        <v>0</v>
      </c>
    </row>
    <row r="659" spans="2:8" ht="12.75" customHeight="1" x14ac:dyDescent="0.2">
      <c r="B659" s="20"/>
      <c r="C659" s="20"/>
      <c r="D659" s="21" t="s">
        <v>185</v>
      </c>
      <c r="E659" s="20"/>
      <c r="F659" s="70">
        <f>SUM(H644:H658)</f>
        <v>0</v>
      </c>
      <c r="G659" s="107"/>
      <c r="H659" s="55"/>
    </row>
    <row r="660" spans="2:8" ht="12.75" customHeight="1" x14ac:dyDescent="0.2">
      <c r="B660" s="15"/>
      <c r="C660" s="15"/>
      <c r="D660" s="16" t="s">
        <v>735</v>
      </c>
      <c r="E660" s="15"/>
      <c r="F660" s="82"/>
      <c r="G660" s="108"/>
      <c r="H660" s="56"/>
    </row>
    <row r="661" spans="2:8" ht="32.25" customHeight="1" x14ac:dyDescent="0.2">
      <c r="B661" s="17" t="s">
        <v>176</v>
      </c>
      <c r="C661" s="17" t="s">
        <v>736</v>
      </c>
      <c r="D661" s="18" t="s">
        <v>737</v>
      </c>
      <c r="E661" s="19" t="s">
        <v>27</v>
      </c>
      <c r="F661" s="83">
        <v>93.6</v>
      </c>
      <c r="G661" s="106"/>
      <c r="H661" s="47">
        <f t="shared" ref="H661:H671" si="84">F661*G661</f>
        <v>0</v>
      </c>
    </row>
    <row r="662" spans="2:8" ht="32.25" customHeight="1" x14ac:dyDescent="0.2">
      <c r="B662" s="17" t="s">
        <v>177</v>
      </c>
      <c r="C662" s="17" t="s">
        <v>708</v>
      </c>
      <c r="D662" s="18" t="s">
        <v>709</v>
      </c>
      <c r="E662" s="19" t="s">
        <v>27</v>
      </c>
      <c r="F662" s="83">
        <v>18.3</v>
      </c>
      <c r="G662" s="106"/>
      <c r="H662" s="47">
        <f t="shared" si="84"/>
        <v>0</v>
      </c>
    </row>
    <row r="663" spans="2:8" ht="32.25" customHeight="1" x14ac:dyDescent="0.2">
      <c r="B663" s="17" t="s">
        <v>178</v>
      </c>
      <c r="C663" s="17" t="s">
        <v>656</v>
      </c>
      <c r="D663" s="18" t="s">
        <v>657</v>
      </c>
      <c r="E663" s="19" t="s">
        <v>27</v>
      </c>
      <c r="F663" s="83">
        <v>112.8</v>
      </c>
      <c r="G663" s="106"/>
      <c r="H663" s="47">
        <f t="shared" si="84"/>
        <v>0</v>
      </c>
    </row>
    <row r="664" spans="2:8" ht="32.25" customHeight="1" x14ac:dyDescent="0.2">
      <c r="B664" s="17" t="s">
        <v>179</v>
      </c>
      <c r="C664" s="17" t="s">
        <v>716</v>
      </c>
      <c r="D664" s="18" t="s">
        <v>738</v>
      </c>
      <c r="E664" s="19" t="s">
        <v>718</v>
      </c>
      <c r="F664" s="83">
        <v>4</v>
      </c>
      <c r="G664" s="106"/>
      <c r="H664" s="47">
        <f t="shared" si="84"/>
        <v>0</v>
      </c>
    </row>
    <row r="665" spans="2:8" ht="42.75" customHeight="1" x14ac:dyDescent="0.2">
      <c r="B665" s="17" t="s">
        <v>180</v>
      </c>
      <c r="C665" s="17" t="s">
        <v>739</v>
      </c>
      <c r="D665" s="18" t="s">
        <v>740</v>
      </c>
      <c r="E665" s="19" t="s">
        <v>31</v>
      </c>
      <c r="F665" s="83">
        <v>1</v>
      </c>
      <c r="G665" s="106"/>
      <c r="H665" s="47">
        <f t="shared" si="84"/>
        <v>0</v>
      </c>
    </row>
    <row r="666" spans="2:8" ht="32.25" customHeight="1" x14ac:dyDescent="0.2">
      <c r="B666" s="17" t="s">
        <v>183</v>
      </c>
      <c r="C666" s="17" t="s">
        <v>741</v>
      </c>
      <c r="D666" s="18" t="s">
        <v>742</v>
      </c>
      <c r="E666" s="19" t="s">
        <v>27</v>
      </c>
      <c r="F666" s="83">
        <v>18.600000000000001</v>
      </c>
      <c r="G666" s="106"/>
      <c r="H666" s="47">
        <f t="shared" si="84"/>
        <v>0</v>
      </c>
    </row>
    <row r="667" spans="2:8" ht="32.25" customHeight="1" x14ac:dyDescent="0.2">
      <c r="B667" s="17" t="s">
        <v>334</v>
      </c>
      <c r="C667" s="17" t="s">
        <v>743</v>
      </c>
      <c r="D667" s="18" t="s">
        <v>744</v>
      </c>
      <c r="E667" s="19" t="s">
        <v>718</v>
      </c>
      <c r="F667" s="83">
        <v>3</v>
      </c>
      <c r="G667" s="106"/>
      <c r="H667" s="47">
        <f t="shared" si="84"/>
        <v>0</v>
      </c>
    </row>
    <row r="668" spans="2:8" ht="32.25" customHeight="1" x14ac:dyDescent="0.2">
      <c r="B668" s="17" t="s">
        <v>337</v>
      </c>
      <c r="C668" s="17" t="s">
        <v>720</v>
      </c>
      <c r="D668" s="18" t="s">
        <v>721</v>
      </c>
      <c r="E668" s="19" t="s">
        <v>230</v>
      </c>
      <c r="F668" s="83">
        <v>2</v>
      </c>
      <c r="G668" s="106"/>
      <c r="H668" s="47">
        <f t="shared" si="84"/>
        <v>0</v>
      </c>
    </row>
    <row r="669" spans="2:8" ht="32.25" customHeight="1" x14ac:dyDescent="0.2">
      <c r="B669" s="17" t="s">
        <v>340</v>
      </c>
      <c r="C669" s="17" t="s">
        <v>722</v>
      </c>
      <c r="D669" s="18" t="s">
        <v>723</v>
      </c>
      <c r="E669" s="19" t="s">
        <v>16</v>
      </c>
      <c r="F669" s="83">
        <v>0.72</v>
      </c>
      <c r="G669" s="106"/>
      <c r="H669" s="47">
        <f t="shared" si="84"/>
        <v>0</v>
      </c>
    </row>
    <row r="670" spans="2:8" ht="32.25" customHeight="1" x14ac:dyDescent="0.2">
      <c r="B670" s="17" t="s">
        <v>344</v>
      </c>
      <c r="C670" s="17" t="s">
        <v>726</v>
      </c>
      <c r="D670" s="18" t="s">
        <v>727</v>
      </c>
      <c r="E670" s="19" t="s">
        <v>230</v>
      </c>
      <c r="F670" s="83">
        <v>10</v>
      </c>
      <c r="G670" s="106"/>
      <c r="H670" s="47">
        <f t="shared" si="84"/>
        <v>0</v>
      </c>
    </row>
    <row r="671" spans="2:8" ht="32.25" customHeight="1" x14ac:dyDescent="0.2">
      <c r="B671" s="17" t="s">
        <v>346</v>
      </c>
      <c r="C671" s="17" t="s">
        <v>745</v>
      </c>
      <c r="D671" s="18" t="s">
        <v>746</v>
      </c>
      <c r="E671" s="19" t="s">
        <v>230</v>
      </c>
      <c r="F671" s="83">
        <v>2</v>
      </c>
      <c r="G671" s="106"/>
      <c r="H671" s="47">
        <f t="shared" si="84"/>
        <v>0</v>
      </c>
    </row>
    <row r="672" spans="2:8" ht="12.75" customHeight="1" x14ac:dyDescent="0.2">
      <c r="B672" s="20"/>
      <c r="C672" s="20"/>
      <c r="D672" s="21" t="s">
        <v>658</v>
      </c>
      <c r="E672" s="20"/>
      <c r="F672" s="70">
        <f>SUM(H661:H671)</f>
        <v>0</v>
      </c>
      <c r="G672" s="107"/>
      <c r="H672" s="55"/>
    </row>
    <row r="673" spans="2:8" ht="12.75" customHeight="1" x14ac:dyDescent="0.2">
      <c r="B673" s="15"/>
      <c r="C673" s="15"/>
      <c r="D673" s="16" t="s">
        <v>747</v>
      </c>
      <c r="E673" s="15"/>
      <c r="F673" s="82"/>
      <c r="G673" s="108"/>
      <c r="H673" s="56"/>
    </row>
    <row r="674" spans="2:8" ht="26.65" customHeight="1" x14ac:dyDescent="0.2">
      <c r="B674" s="17" t="s">
        <v>349</v>
      </c>
      <c r="C674" s="17" t="s">
        <v>748</v>
      </c>
      <c r="D674" s="18" t="s">
        <v>749</v>
      </c>
      <c r="E674" s="19" t="s">
        <v>27</v>
      </c>
      <c r="F674" s="83">
        <v>93.6</v>
      </c>
      <c r="G674" s="106"/>
      <c r="H674" s="47">
        <f t="shared" ref="H674:H675" si="85">F674*G674</f>
        <v>0</v>
      </c>
    </row>
    <row r="675" spans="2:8" ht="26.65" customHeight="1" x14ac:dyDescent="0.2">
      <c r="B675" s="17" t="s">
        <v>352</v>
      </c>
      <c r="C675" s="17" t="s">
        <v>729</v>
      </c>
      <c r="D675" s="18" t="s">
        <v>730</v>
      </c>
      <c r="E675" s="19" t="s">
        <v>27</v>
      </c>
      <c r="F675" s="83">
        <v>18.3</v>
      </c>
      <c r="G675" s="106"/>
      <c r="H675" s="47">
        <f t="shared" si="85"/>
        <v>0</v>
      </c>
    </row>
    <row r="676" spans="2:8" ht="12.75" customHeight="1" x14ac:dyDescent="0.2">
      <c r="B676" s="20"/>
      <c r="C676" s="20"/>
      <c r="D676" s="21" t="s">
        <v>675</v>
      </c>
      <c r="E676" s="20"/>
      <c r="F676" s="70">
        <f>SUM(H674:H675)</f>
        <v>0</v>
      </c>
      <c r="G676" s="107"/>
      <c r="H676" s="55"/>
    </row>
    <row r="677" spans="2:8" ht="12.75" customHeight="1" x14ac:dyDescent="0.2">
      <c r="B677" s="13"/>
      <c r="C677" s="13"/>
      <c r="D677" s="14" t="s">
        <v>750</v>
      </c>
      <c r="E677" s="13"/>
      <c r="F677" s="81"/>
      <c r="G677" s="104"/>
      <c r="H677" s="53"/>
    </row>
    <row r="678" spans="2:8" ht="12.75" customHeight="1" x14ac:dyDescent="0.2">
      <c r="B678" s="15"/>
      <c r="C678" s="15"/>
      <c r="D678" s="16" t="s">
        <v>751</v>
      </c>
      <c r="E678" s="15"/>
      <c r="F678" s="82"/>
      <c r="G678" s="105"/>
      <c r="H678" s="54"/>
    </row>
    <row r="679" spans="2:8" ht="34.35" customHeight="1" x14ac:dyDescent="0.2">
      <c r="B679" s="17" t="s">
        <v>355</v>
      </c>
      <c r="C679" s="17" t="s">
        <v>21</v>
      </c>
      <c r="D679" s="18" t="s">
        <v>752</v>
      </c>
      <c r="E679" s="19" t="s">
        <v>31</v>
      </c>
      <c r="F679" s="83">
        <v>1</v>
      </c>
      <c r="G679" s="106"/>
      <c r="H679" s="47">
        <f t="shared" ref="H679" si="86">F679*G679</f>
        <v>0</v>
      </c>
    </row>
    <row r="680" spans="2:8" ht="12.75" customHeight="1" x14ac:dyDescent="0.2">
      <c r="B680" s="20"/>
      <c r="C680" s="20"/>
      <c r="D680" s="21" t="s">
        <v>614</v>
      </c>
      <c r="E680" s="20"/>
      <c r="F680" s="70">
        <f>H679</f>
        <v>0</v>
      </c>
      <c r="G680" s="107"/>
      <c r="H680" s="55"/>
    </row>
    <row r="681" spans="2:8" ht="32.65" customHeight="1" x14ac:dyDescent="0.2">
      <c r="B681" s="15"/>
      <c r="C681" s="15"/>
      <c r="D681" s="16" t="s">
        <v>753</v>
      </c>
      <c r="E681" s="15"/>
      <c r="F681" s="82"/>
      <c r="G681" s="108"/>
      <c r="H681" s="56"/>
    </row>
    <row r="682" spans="2:8" ht="30.95" customHeight="1" x14ac:dyDescent="0.2">
      <c r="B682" s="17" t="s">
        <v>359</v>
      </c>
      <c r="C682" s="17" t="s">
        <v>754</v>
      </c>
      <c r="D682" s="18" t="s">
        <v>755</v>
      </c>
      <c r="E682" s="19" t="s">
        <v>230</v>
      </c>
      <c r="F682" s="83">
        <v>4</v>
      </c>
      <c r="G682" s="106"/>
      <c r="H682" s="47">
        <f t="shared" ref="H682:H693" si="87">F682*G682</f>
        <v>0</v>
      </c>
    </row>
    <row r="683" spans="2:8" ht="75" customHeight="1" x14ac:dyDescent="0.2">
      <c r="B683" s="17" t="s">
        <v>361</v>
      </c>
      <c r="C683" s="17" t="s">
        <v>756</v>
      </c>
      <c r="D683" s="18" t="s">
        <v>757</v>
      </c>
      <c r="E683" s="19" t="s">
        <v>758</v>
      </c>
      <c r="F683" s="83">
        <v>1</v>
      </c>
      <c r="G683" s="106"/>
      <c r="H683" s="47">
        <f t="shared" si="87"/>
        <v>0</v>
      </c>
    </row>
    <row r="684" spans="2:8" ht="156" customHeight="1" x14ac:dyDescent="0.2">
      <c r="B684" s="17" t="s">
        <v>362</v>
      </c>
      <c r="C684" s="17" t="s">
        <v>759</v>
      </c>
      <c r="D684" s="18" t="s">
        <v>760</v>
      </c>
      <c r="E684" s="19" t="s">
        <v>31</v>
      </c>
      <c r="F684" s="83">
        <v>1</v>
      </c>
      <c r="G684" s="106"/>
      <c r="H684" s="47">
        <f t="shared" si="87"/>
        <v>0</v>
      </c>
    </row>
    <row r="685" spans="2:8" ht="30.95" customHeight="1" x14ac:dyDescent="0.2">
      <c r="B685" s="17" t="s">
        <v>363</v>
      </c>
      <c r="C685" s="17" t="s">
        <v>761</v>
      </c>
      <c r="D685" s="18" t="s">
        <v>762</v>
      </c>
      <c r="E685" s="19" t="s">
        <v>230</v>
      </c>
      <c r="F685" s="83">
        <v>2</v>
      </c>
      <c r="G685" s="106"/>
      <c r="H685" s="47">
        <f t="shared" si="87"/>
        <v>0</v>
      </c>
    </row>
    <row r="686" spans="2:8" ht="30.95" customHeight="1" x14ac:dyDescent="0.2">
      <c r="B686" s="17" t="s">
        <v>366</v>
      </c>
      <c r="C686" s="17" t="s">
        <v>763</v>
      </c>
      <c r="D686" s="18" t="s">
        <v>764</v>
      </c>
      <c r="E686" s="19" t="s">
        <v>230</v>
      </c>
      <c r="F686" s="83">
        <v>3</v>
      </c>
      <c r="G686" s="106"/>
      <c r="H686" s="47">
        <f t="shared" si="87"/>
        <v>0</v>
      </c>
    </row>
    <row r="687" spans="2:8" ht="30.95" customHeight="1" x14ac:dyDescent="0.2">
      <c r="B687" s="17" t="s">
        <v>369</v>
      </c>
      <c r="C687" s="17" t="s">
        <v>765</v>
      </c>
      <c r="D687" s="18" t="s">
        <v>766</v>
      </c>
      <c r="E687" s="19" t="s">
        <v>31</v>
      </c>
      <c r="F687" s="83">
        <v>1</v>
      </c>
      <c r="G687" s="106"/>
      <c r="H687" s="47">
        <f t="shared" si="87"/>
        <v>0</v>
      </c>
    </row>
    <row r="688" spans="2:8" ht="30.95" customHeight="1" x14ac:dyDescent="0.2">
      <c r="B688" s="17" t="s">
        <v>372</v>
      </c>
      <c r="C688" s="17" t="s">
        <v>767</v>
      </c>
      <c r="D688" s="18" t="s">
        <v>768</v>
      </c>
      <c r="E688" s="19" t="s">
        <v>31</v>
      </c>
      <c r="F688" s="83">
        <v>1</v>
      </c>
      <c r="G688" s="106"/>
      <c r="H688" s="47">
        <f t="shared" si="87"/>
        <v>0</v>
      </c>
    </row>
    <row r="689" spans="2:8" ht="30.95" customHeight="1" x14ac:dyDescent="0.2">
      <c r="B689" s="17" t="s">
        <v>376</v>
      </c>
      <c r="C689" s="17" t="s">
        <v>769</v>
      </c>
      <c r="D689" s="18" t="s">
        <v>770</v>
      </c>
      <c r="E689" s="19" t="s">
        <v>27</v>
      </c>
      <c r="F689" s="83">
        <v>3</v>
      </c>
      <c r="G689" s="106"/>
      <c r="H689" s="47">
        <f t="shared" si="87"/>
        <v>0</v>
      </c>
    </row>
    <row r="690" spans="2:8" ht="30.95" customHeight="1" x14ac:dyDescent="0.2">
      <c r="B690" s="17" t="s">
        <v>379</v>
      </c>
      <c r="C690" s="17" t="s">
        <v>771</v>
      </c>
      <c r="D690" s="18" t="s">
        <v>772</v>
      </c>
      <c r="E690" s="19" t="s">
        <v>27</v>
      </c>
      <c r="F690" s="83">
        <v>10.4</v>
      </c>
      <c r="G690" s="106"/>
      <c r="H690" s="47">
        <f t="shared" si="87"/>
        <v>0</v>
      </c>
    </row>
    <row r="691" spans="2:8" ht="30.95" customHeight="1" x14ac:dyDescent="0.2">
      <c r="B691" s="17" t="s">
        <v>382</v>
      </c>
      <c r="C691" s="17" t="s">
        <v>773</v>
      </c>
      <c r="D691" s="18" t="s">
        <v>774</v>
      </c>
      <c r="E691" s="19" t="s">
        <v>27</v>
      </c>
      <c r="F691" s="83">
        <v>22</v>
      </c>
      <c r="G691" s="106"/>
      <c r="H691" s="47">
        <f t="shared" si="87"/>
        <v>0</v>
      </c>
    </row>
    <row r="692" spans="2:8" ht="30.95" customHeight="1" x14ac:dyDescent="0.2">
      <c r="B692" s="17" t="s">
        <v>386</v>
      </c>
      <c r="C692" s="17" t="s">
        <v>773</v>
      </c>
      <c r="D692" s="18" t="s">
        <v>775</v>
      </c>
      <c r="E692" s="19" t="s">
        <v>27</v>
      </c>
      <c r="F692" s="83">
        <v>6</v>
      </c>
      <c r="G692" s="106"/>
      <c r="H692" s="47">
        <f t="shared" si="87"/>
        <v>0</v>
      </c>
    </row>
    <row r="693" spans="2:8" ht="30.95" customHeight="1" x14ac:dyDescent="0.2">
      <c r="B693" s="17" t="s">
        <v>389</v>
      </c>
      <c r="C693" s="17" t="s">
        <v>683</v>
      </c>
      <c r="D693" s="18" t="s">
        <v>685</v>
      </c>
      <c r="E693" s="19" t="s">
        <v>27</v>
      </c>
      <c r="F693" s="83">
        <v>2</v>
      </c>
      <c r="G693" s="106"/>
      <c r="H693" s="47">
        <f t="shared" si="87"/>
        <v>0</v>
      </c>
    </row>
    <row r="694" spans="2:8" ht="12.75" customHeight="1" x14ac:dyDescent="0.2">
      <c r="B694" s="20"/>
      <c r="C694" s="20"/>
      <c r="D694" s="21" t="s">
        <v>776</v>
      </c>
      <c r="E694" s="20"/>
      <c r="F694" s="70">
        <f>SUM(H682:H693)</f>
        <v>0</v>
      </c>
      <c r="G694" s="107"/>
      <c r="H694" s="55"/>
    </row>
    <row r="695" spans="2:8" ht="32.1" customHeight="1" x14ac:dyDescent="0.2">
      <c r="B695" s="15"/>
      <c r="C695" s="15"/>
      <c r="D695" s="16" t="s">
        <v>777</v>
      </c>
      <c r="E695" s="15"/>
      <c r="F695" s="82"/>
      <c r="G695" s="108"/>
      <c r="H695" s="56"/>
    </row>
    <row r="696" spans="2:8" ht="77.099999999999994" customHeight="1" x14ac:dyDescent="0.2">
      <c r="B696" s="17" t="s">
        <v>392</v>
      </c>
      <c r="C696" s="17" t="s">
        <v>778</v>
      </c>
      <c r="D696" s="18" t="s">
        <v>779</v>
      </c>
      <c r="E696" s="19" t="s">
        <v>31</v>
      </c>
      <c r="F696" s="83">
        <v>4</v>
      </c>
      <c r="G696" s="106"/>
      <c r="H696" s="47">
        <f t="shared" ref="H696:H708" si="88">F696*G696</f>
        <v>0</v>
      </c>
    </row>
    <row r="697" spans="2:8" ht="37.5" customHeight="1" x14ac:dyDescent="0.2">
      <c r="B697" s="117" t="s">
        <v>396</v>
      </c>
      <c r="C697" s="117" t="s">
        <v>21</v>
      </c>
      <c r="D697" s="118" t="s">
        <v>780</v>
      </c>
      <c r="E697" s="119" t="s">
        <v>31</v>
      </c>
      <c r="F697" s="120">
        <v>2</v>
      </c>
      <c r="G697" s="121"/>
      <c r="H697" s="122">
        <f t="shared" si="88"/>
        <v>0</v>
      </c>
    </row>
    <row r="698" spans="2:8" ht="31.35" customHeight="1" x14ac:dyDescent="0.2">
      <c r="B698" s="117" t="s">
        <v>399</v>
      </c>
      <c r="C698" s="117" t="s">
        <v>781</v>
      </c>
      <c r="D698" s="118" t="s">
        <v>782</v>
      </c>
      <c r="E698" s="119" t="s">
        <v>230</v>
      </c>
      <c r="F698" s="120">
        <v>8</v>
      </c>
      <c r="G698" s="121"/>
      <c r="H698" s="122">
        <f t="shared" si="88"/>
        <v>0</v>
      </c>
    </row>
    <row r="699" spans="2:8" ht="31.35" customHeight="1" x14ac:dyDescent="0.2">
      <c r="B699" s="17" t="s">
        <v>400</v>
      </c>
      <c r="C699" s="17" t="s">
        <v>783</v>
      </c>
      <c r="D699" s="18" t="s">
        <v>784</v>
      </c>
      <c r="E699" s="19" t="s">
        <v>230</v>
      </c>
      <c r="F699" s="83">
        <v>1</v>
      </c>
      <c r="G699" s="106"/>
      <c r="H699" s="47">
        <f t="shared" si="88"/>
        <v>0</v>
      </c>
    </row>
    <row r="700" spans="2:8" ht="54" customHeight="1" x14ac:dyDescent="0.2">
      <c r="B700" s="17" t="s">
        <v>403</v>
      </c>
      <c r="C700" s="17" t="s">
        <v>785</v>
      </c>
      <c r="D700" s="18" t="s">
        <v>786</v>
      </c>
      <c r="E700" s="19" t="s">
        <v>31</v>
      </c>
      <c r="F700" s="83">
        <v>2</v>
      </c>
      <c r="G700" s="106"/>
      <c r="H700" s="47">
        <f t="shared" si="88"/>
        <v>0</v>
      </c>
    </row>
    <row r="701" spans="2:8" ht="31.35" customHeight="1" x14ac:dyDescent="0.2">
      <c r="B701" s="17" t="s">
        <v>405</v>
      </c>
      <c r="C701" s="17" t="s">
        <v>21</v>
      </c>
      <c r="D701" s="18" t="s">
        <v>787</v>
      </c>
      <c r="E701" s="19" t="s">
        <v>31</v>
      </c>
      <c r="F701" s="83">
        <v>2</v>
      </c>
      <c r="G701" s="106"/>
      <c r="H701" s="47">
        <f t="shared" si="88"/>
        <v>0</v>
      </c>
    </row>
    <row r="702" spans="2:8" ht="102.75" customHeight="1" x14ac:dyDescent="0.2">
      <c r="B702" s="17" t="s">
        <v>408</v>
      </c>
      <c r="C702" s="17" t="s">
        <v>21</v>
      </c>
      <c r="D702" s="18" t="s">
        <v>788</v>
      </c>
      <c r="E702" s="19" t="s">
        <v>31</v>
      </c>
      <c r="F702" s="83">
        <v>2</v>
      </c>
      <c r="G702" s="106"/>
      <c r="H702" s="47">
        <f t="shared" si="88"/>
        <v>0</v>
      </c>
    </row>
    <row r="703" spans="2:8" ht="31.35" customHeight="1" x14ac:dyDescent="0.2">
      <c r="B703" s="17" t="s">
        <v>411</v>
      </c>
      <c r="C703" s="17" t="s">
        <v>789</v>
      </c>
      <c r="D703" s="18" t="s">
        <v>790</v>
      </c>
      <c r="E703" s="19" t="s">
        <v>27</v>
      </c>
      <c r="F703" s="83">
        <v>41.05</v>
      </c>
      <c r="G703" s="106"/>
      <c r="H703" s="47">
        <f t="shared" si="88"/>
        <v>0</v>
      </c>
    </row>
    <row r="704" spans="2:8" ht="31.35" customHeight="1" x14ac:dyDescent="0.2">
      <c r="B704" s="17" t="s">
        <v>414</v>
      </c>
      <c r="C704" s="17" t="s">
        <v>789</v>
      </c>
      <c r="D704" s="18" t="s">
        <v>791</v>
      </c>
      <c r="E704" s="19" t="s">
        <v>27</v>
      </c>
      <c r="F704" s="83">
        <v>10.3</v>
      </c>
      <c r="G704" s="106"/>
      <c r="H704" s="47">
        <f t="shared" si="88"/>
        <v>0</v>
      </c>
    </row>
    <row r="705" spans="2:8" ht="31.35" customHeight="1" x14ac:dyDescent="0.2">
      <c r="B705" s="17" t="s">
        <v>417</v>
      </c>
      <c r="C705" s="17" t="s">
        <v>647</v>
      </c>
      <c r="D705" s="18" t="s">
        <v>792</v>
      </c>
      <c r="E705" s="19" t="s">
        <v>27</v>
      </c>
      <c r="F705" s="83">
        <v>7.6</v>
      </c>
      <c r="G705" s="106"/>
      <c r="H705" s="47">
        <f t="shared" si="88"/>
        <v>0</v>
      </c>
    </row>
    <row r="706" spans="2:8" ht="31.35" customHeight="1" x14ac:dyDescent="0.2">
      <c r="B706" s="17" t="s">
        <v>420</v>
      </c>
      <c r="C706" s="17" t="s">
        <v>645</v>
      </c>
      <c r="D706" s="18" t="s">
        <v>646</v>
      </c>
      <c r="E706" s="19" t="s">
        <v>27</v>
      </c>
      <c r="F706" s="83">
        <v>12.5</v>
      </c>
      <c r="G706" s="106"/>
      <c r="H706" s="47">
        <f t="shared" si="88"/>
        <v>0</v>
      </c>
    </row>
    <row r="707" spans="2:8" ht="31.35" customHeight="1" x14ac:dyDescent="0.2">
      <c r="B707" s="17" t="s">
        <v>423</v>
      </c>
      <c r="C707" s="17" t="s">
        <v>793</v>
      </c>
      <c r="D707" s="18" t="s">
        <v>794</v>
      </c>
      <c r="E707" s="19" t="s">
        <v>230</v>
      </c>
      <c r="F707" s="83">
        <v>2</v>
      </c>
      <c r="G707" s="106"/>
      <c r="H707" s="47">
        <f t="shared" si="88"/>
        <v>0</v>
      </c>
    </row>
    <row r="708" spans="2:8" ht="31.35" customHeight="1" x14ac:dyDescent="0.2">
      <c r="B708" s="17" t="s">
        <v>426</v>
      </c>
      <c r="C708" s="17" t="s">
        <v>795</v>
      </c>
      <c r="D708" s="18" t="s">
        <v>796</v>
      </c>
      <c r="E708" s="19" t="s">
        <v>230</v>
      </c>
      <c r="F708" s="83">
        <v>2</v>
      </c>
      <c r="G708" s="106"/>
      <c r="H708" s="47">
        <f t="shared" si="88"/>
        <v>0</v>
      </c>
    </row>
    <row r="709" spans="2:8" ht="27.95" customHeight="1" x14ac:dyDescent="0.2">
      <c r="B709" s="20"/>
      <c r="C709" s="20"/>
      <c r="D709" s="21" t="s">
        <v>797</v>
      </c>
      <c r="E709" s="20"/>
      <c r="F709" s="70">
        <f>SUM(H696:H708)</f>
        <v>0</v>
      </c>
      <c r="G709" s="107"/>
      <c r="H709" s="55"/>
    </row>
    <row r="710" spans="2:8" ht="12.75" customHeight="1" x14ac:dyDescent="0.2">
      <c r="B710" s="15"/>
      <c r="C710" s="15"/>
      <c r="D710" s="16" t="s">
        <v>798</v>
      </c>
      <c r="E710" s="15"/>
      <c r="F710" s="82"/>
      <c r="G710" s="108"/>
      <c r="H710" s="56"/>
    </row>
    <row r="711" spans="2:8" ht="30.95" customHeight="1" x14ac:dyDescent="0.2">
      <c r="B711" s="17" t="s">
        <v>429</v>
      </c>
      <c r="C711" s="17" t="s">
        <v>783</v>
      </c>
      <c r="D711" s="18" t="s">
        <v>799</v>
      </c>
      <c r="E711" s="19" t="s">
        <v>230</v>
      </c>
      <c r="F711" s="83">
        <v>2</v>
      </c>
      <c r="G711" s="106"/>
      <c r="H711" s="47">
        <f t="shared" ref="H711:H718" si="89">F711*G711</f>
        <v>0</v>
      </c>
    </row>
    <row r="712" spans="2:8" ht="30.95" customHeight="1" x14ac:dyDescent="0.2">
      <c r="B712" s="17" t="s">
        <v>432</v>
      </c>
      <c r="C712" s="17" t="s">
        <v>800</v>
      </c>
      <c r="D712" s="18" t="s">
        <v>801</v>
      </c>
      <c r="E712" s="19" t="s">
        <v>230</v>
      </c>
      <c r="F712" s="83">
        <v>1</v>
      </c>
      <c r="G712" s="106"/>
      <c r="H712" s="47">
        <f t="shared" si="89"/>
        <v>0</v>
      </c>
    </row>
    <row r="713" spans="2:8" ht="39.950000000000003" customHeight="1" x14ac:dyDescent="0.2">
      <c r="B713" s="17" t="s">
        <v>435</v>
      </c>
      <c r="C713" s="17" t="s">
        <v>802</v>
      </c>
      <c r="D713" s="18" t="s">
        <v>803</v>
      </c>
      <c r="E713" s="19" t="s">
        <v>230</v>
      </c>
      <c r="F713" s="83">
        <v>1</v>
      </c>
      <c r="G713" s="106"/>
      <c r="H713" s="47">
        <f t="shared" si="89"/>
        <v>0</v>
      </c>
    </row>
    <row r="714" spans="2:8" ht="30.95" customHeight="1" x14ac:dyDescent="0.2">
      <c r="B714" s="17" t="s">
        <v>436</v>
      </c>
      <c r="C714" s="17" t="s">
        <v>804</v>
      </c>
      <c r="D714" s="18" t="s">
        <v>805</v>
      </c>
      <c r="E714" s="19" t="s">
        <v>230</v>
      </c>
      <c r="F714" s="83">
        <v>1</v>
      </c>
      <c r="G714" s="106"/>
      <c r="H714" s="47">
        <f t="shared" si="89"/>
        <v>0</v>
      </c>
    </row>
    <row r="715" spans="2:8" ht="40.5" customHeight="1" x14ac:dyDescent="0.2">
      <c r="B715" s="17" t="s">
        <v>438</v>
      </c>
      <c r="C715" s="17" t="s">
        <v>21</v>
      </c>
      <c r="D715" s="18" t="s">
        <v>806</v>
      </c>
      <c r="E715" s="19" t="s">
        <v>31</v>
      </c>
      <c r="F715" s="83">
        <v>2</v>
      </c>
      <c r="G715" s="106"/>
      <c r="H715" s="47">
        <f t="shared" si="89"/>
        <v>0</v>
      </c>
    </row>
    <row r="716" spans="2:8" ht="30.95" customHeight="1" x14ac:dyDescent="0.2">
      <c r="B716" s="17" t="s">
        <v>443</v>
      </c>
      <c r="C716" s="17" t="s">
        <v>807</v>
      </c>
      <c r="D716" s="18" t="s">
        <v>808</v>
      </c>
      <c r="E716" s="19" t="s">
        <v>230</v>
      </c>
      <c r="F716" s="83">
        <v>6</v>
      </c>
      <c r="G716" s="106"/>
      <c r="H716" s="47">
        <f t="shared" si="89"/>
        <v>0</v>
      </c>
    </row>
    <row r="717" spans="2:8" ht="37.5" customHeight="1" x14ac:dyDescent="0.2">
      <c r="B717" s="17" t="s">
        <v>444</v>
      </c>
      <c r="C717" s="17" t="s">
        <v>809</v>
      </c>
      <c r="D717" s="18" t="s">
        <v>810</v>
      </c>
      <c r="E717" s="19" t="s">
        <v>31</v>
      </c>
      <c r="F717" s="83">
        <v>1</v>
      </c>
      <c r="G717" s="106"/>
      <c r="H717" s="47">
        <f t="shared" si="89"/>
        <v>0</v>
      </c>
    </row>
    <row r="718" spans="2:8" ht="30.95" customHeight="1" x14ac:dyDescent="0.2">
      <c r="B718" s="17" t="s">
        <v>445</v>
      </c>
      <c r="C718" s="17" t="s">
        <v>811</v>
      </c>
      <c r="D718" s="18" t="s">
        <v>812</v>
      </c>
      <c r="E718" s="19" t="s">
        <v>31</v>
      </c>
      <c r="F718" s="83">
        <v>1</v>
      </c>
      <c r="G718" s="106"/>
      <c r="H718" s="47">
        <f t="shared" si="89"/>
        <v>0</v>
      </c>
    </row>
    <row r="719" spans="2:8" ht="12.75" customHeight="1" x14ac:dyDescent="0.2">
      <c r="B719" s="20"/>
      <c r="C719" s="20"/>
      <c r="D719" s="21" t="s">
        <v>813</v>
      </c>
      <c r="E719" s="20"/>
      <c r="F719" s="70">
        <f>SUM(H711:H718)</f>
        <v>0</v>
      </c>
      <c r="G719" s="107"/>
      <c r="H719" s="55"/>
    </row>
    <row r="720" spans="2:8" ht="12.75" customHeight="1" x14ac:dyDescent="0.2">
      <c r="B720" s="15"/>
      <c r="C720" s="15"/>
      <c r="D720" s="16" t="s">
        <v>814</v>
      </c>
      <c r="E720" s="15"/>
      <c r="F720" s="82"/>
      <c r="G720" s="108"/>
      <c r="H720" s="56"/>
    </row>
    <row r="721" spans="2:8" ht="29.25" customHeight="1" x14ac:dyDescent="0.2">
      <c r="B721" s="17" t="s">
        <v>446</v>
      </c>
      <c r="C721" s="17" t="s">
        <v>781</v>
      </c>
      <c r="D721" s="18" t="s">
        <v>782</v>
      </c>
      <c r="E721" s="19" t="s">
        <v>230</v>
      </c>
      <c r="F721" s="83">
        <v>4</v>
      </c>
      <c r="G721" s="106"/>
      <c r="H721" s="47">
        <f t="shared" ref="H721:H728" si="90">F721*G721</f>
        <v>0</v>
      </c>
    </row>
    <row r="722" spans="2:8" ht="42.95" customHeight="1" x14ac:dyDescent="0.2">
      <c r="B722" s="17" t="s">
        <v>447</v>
      </c>
      <c r="C722" s="17" t="s">
        <v>815</v>
      </c>
      <c r="D722" s="18" t="s">
        <v>816</v>
      </c>
      <c r="E722" s="19" t="s">
        <v>31</v>
      </c>
      <c r="F722" s="83">
        <v>4</v>
      </c>
      <c r="G722" s="106"/>
      <c r="H722" s="47">
        <f t="shared" si="90"/>
        <v>0</v>
      </c>
    </row>
    <row r="723" spans="2:8" ht="42.95" customHeight="1" x14ac:dyDescent="0.2">
      <c r="B723" s="17" t="s">
        <v>448</v>
      </c>
      <c r="C723" s="17" t="s">
        <v>793</v>
      </c>
      <c r="D723" s="18" t="s">
        <v>817</v>
      </c>
      <c r="E723" s="19" t="s">
        <v>230</v>
      </c>
      <c r="F723" s="83">
        <v>4</v>
      </c>
      <c r="G723" s="106"/>
      <c r="H723" s="47">
        <f t="shared" si="90"/>
        <v>0</v>
      </c>
    </row>
    <row r="724" spans="2:8" ht="45" customHeight="1" x14ac:dyDescent="0.2">
      <c r="B724" s="17" t="s">
        <v>449</v>
      </c>
      <c r="C724" s="17" t="s">
        <v>818</v>
      </c>
      <c r="D724" s="18" t="s">
        <v>819</v>
      </c>
      <c r="E724" s="19" t="s">
        <v>230</v>
      </c>
      <c r="F724" s="83">
        <v>2</v>
      </c>
      <c r="G724" s="106"/>
      <c r="H724" s="47">
        <f t="shared" si="90"/>
        <v>0</v>
      </c>
    </row>
    <row r="725" spans="2:8" ht="29.25" customHeight="1" x14ac:dyDescent="0.2">
      <c r="B725" s="17" t="s">
        <v>451</v>
      </c>
      <c r="C725" s="17" t="s">
        <v>804</v>
      </c>
      <c r="D725" s="18" t="s">
        <v>805</v>
      </c>
      <c r="E725" s="19" t="s">
        <v>230</v>
      </c>
      <c r="F725" s="83">
        <v>2</v>
      </c>
      <c r="G725" s="106"/>
      <c r="H725" s="47">
        <f t="shared" si="90"/>
        <v>0</v>
      </c>
    </row>
    <row r="726" spans="2:8" ht="38.65" customHeight="1" x14ac:dyDescent="0.2">
      <c r="B726" s="17" t="s">
        <v>452</v>
      </c>
      <c r="C726" s="17" t="s">
        <v>21</v>
      </c>
      <c r="D726" s="18" t="s">
        <v>806</v>
      </c>
      <c r="E726" s="19" t="s">
        <v>31</v>
      </c>
      <c r="F726" s="83">
        <v>4</v>
      </c>
      <c r="G726" s="106"/>
      <c r="H726" s="47">
        <f t="shared" si="90"/>
        <v>0</v>
      </c>
    </row>
    <row r="727" spans="2:8" ht="29.25" customHeight="1" x14ac:dyDescent="0.2">
      <c r="B727" s="17" t="s">
        <v>454</v>
      </c>
      <c r="C727" s="17" t="s">
        <v>807</v>
      </c>
      <c r="D727" s="18" t="s">
        <v>808</v>
      </c>
      <c r="E727" s="19" t="s">
        <v>230</v>
      </c>
      <c r="F727" s="83">
        <v>16</v>
      </c>
      <c r="G727" s="106"/>
      <c r="H727" s="47">
        <f t="shared" si="90"/>
        <v>0</v>
      </c>
    </row>
    <row r="728" spans="2:8" ht="29.25" customHeight="1" x14ac:dyDescent="0.2">
      <c r="B728" s="17" t="s">
        <v>455</v>
      </c>
      <c r="C728" s="17" t="s">
        <v>811</v>
      </c>
      <c r="D728" s="18" t="s">
        <v>820</v>
      </c>
      <c r="E728" s="19" t="s">
        <v>31</v>
      </c>
      <c r="F728" s="83">
        <v>2</v>
      </c>
      <c r="G728" s="106"/>
      <c r="H728" s="47">
        <f t="shared" si="90"/>
        <v>0</v>
      </c>
    </row>
    <row r="729" spans="2:8" ht="12.75" customHeight="1" x14ac:dyDescent="0.2">
      <c r="B729" s="20"/>
      <c r="C729" s="20"/>
      <c r="D729" s="21" t="s">
        <v>821</v>
      </c>
      <c r="E729" s="20"/>
      <c r="F729" s="70">
        <f>SUM(H721:H728)</f>
        <v>0</v>
      </c>
      <c r="G729" s="107"/>
      <c r="H729" s="55"/>
    </row>
    <row r="730" spans="2:8" ht="12.75" customHeight="1" x14ac:dyDescent="0.2">
      <c r="B730" s="15"/>
      <c r="C730" s="15"/>
      <c r="D730" s="16" t="s">
        <v>822</v>
      </c>
      <c r="E730" s="15"/>
      <c r="F730" s="82"/>
      <c r="G730" s="108"/>
      <c r="H730" s="56"/>
    </row>
    <row r="731" spans="2:8" ht="41.25" customHeight="1" x14ac:dyDescent="0.2">
      <c r="B731" s="17" t="s">
        <v>458</v>
      </c>
      <c r="C731" s="17" t="s">
        <v>793</v>
      </c>
      <c r="D731" s="18" t="s">
        <v>823</v>
      </c>
      <c r="E731" s="19" t="s">
        <v>230</v>
      </c>
      <c r="F731" s="83">
        <v>2</v>
      </c>
      <c r="G731" s="106"/>
      <c r="H731" s="47">
        <f t="shared" ref="H731:H739" si="91">F731*G731</f>
        <v>0</v>
      </c>
    </row>
    <row r="732" spans="2:8" ht="41.25" customHeight="1" x14ac:dyDescent="0.2">
      <c r="B732" s="17" t="s">
        <v>461</v>
      </c>
      <c r="C732" s="17" t="s">
        <v>793</v>
      </c>
      <c r="D732" s="18" t="s">
        <v>824</v>
      </c>
      <c r="E732" s="19" t="s">
        <v>230</v>
      </c>
      <c r="F732" s="83">
        <v>2</v>
      </c>
      <c r="G732" s="106"/>
      <c r="H732" s="47">
        <f t="shared" si="91"/>
        <v>0</v>
      </c>
    </row>
    <row r="733" spans="2:8" ht="41.25" customHeight="1" x14ac:dyDescent="0.2">
      <c r="B733" s="17" t="s">
        <v>463</v>
      </c>
      <c r="C733" s="17" t="s">
        <v>754</v>
      </c>
      <c r="D733" s="18" t="s">
        <v>825</v>
      </c>
      <c r="E733" s="19" t="s">
        <v>230</v>
      </c>
      <c r="F733" s="83">
        <v>1</v>
      </c>
      <c r="G733" s="106"/>
      <c r="H733" s="47">
        <f t="shared" si="91"/>
        <v>0</v>
      </c>
    </row>
    <row r="734" spans="2:8" ht="41.25" customHeight="1" x14ac:dyDescent="0.2">
      <c r="B734" s="17" t="s">
        <v>467</v>
      </c>
      <c r="C734" s="17" t="s">
        <v>826</v>
      </c>
      <c r="D734" s="18" t="s">
        <v>827</v>
      </c>
      <c r="E734" s="19" t="s">
        <v>230</v>
      </c>
      <c r="F734" s="83">
        <v>4</v>
      </c>
      <c r="G734" s="106"/>
      <c r="H734" s="47">
        <f t="shared" si="91"/>
        <v>0</v>
      </c>
    </row>
    <row r="735" spans="2:8" ht="32.65" customHeight="1" x14ac:dyDescent="0.2">
      <c r="B735" s="17" t="s">
        <v>470</v>
      </c>
      <c r="C735" s="17" t="s">
        <v>818</v>
      </c>
      <c r="D735" s="18" t="s">
        <v>828</v>
      </c>
      <c r="E735" s="19" t="s">
        <v>230</v>
      </c>
      <c r="F735" s="83">
        <v>4</v>
      </c>
      <c r="G735" s="106"/>
      <c r="H735" s="47">
        <f t="shared" si="91"/>
        <v>0</v>
      </c>
    </row>
    <row r="736" spans="2:8" ht="32.65" customHeight="1" x14ac:dyDescent="0.2">
      <c r="B736" s="17" t="s">
        <v>473</v>
      </c>
      <c r="C736" s="17" t="s">
        <v>829</v>
      </c>
      <c r="D736" s="18" t="s">
        <v>830</v>
      </c>
      <c r="E736" s="19" t="s">
        <v>31</v>
      </c>
      <c r="F736" s="83">
        <v>1</v>
      </c>
      <c r="G736" s="106"/>
      <c r="H736" s="47">
        <f t="shared" si="91"/>
        <v>0</v>
      </c>
    </row>
    <row r="737" spans="2:8" ht="32.65" customHeight="1" x14ac:dyDescent="0.2">
      <c r="B737" s="17" t="s">
        <v>475</v>
      </c>
      <c r="C737" s="17" t="s">
        <v>804</v>
      </c>
      <c r="D737" s="18" t="s">
        <v>831</v>
      </c>
      <c r="E737" s="19" t="s">
        <v>230</v>
      </c>
      <c r="F737" s="83">
        <v>2</v>
      </c>
      <c r="G737" s="106"/>
      <c r="H737" s="47">
        <f t="shared" si="91"/>
        <v>0</v>
      </c>
    </row>
    <row r="738" spans="2:8" ht="32.65" customHeight="1" x14ac:dyDescent="0.2">
      <c r="B738" s="17" t="s">
        <v>478</v>
      </c>
      <c r="C738" s="17" t="s">
        <v>21</v>
      </c>
      <c r="D738" s="18" t="s">
        <v>832</v>
      </c>
      <c r="E738" s="19" t="s">
        <v>31</v>
      </c>
      <c r="F738" s="83">
        <v>1</v>
      </c>
      <c r="G738" s="106"/>
      <c r="H738" s="47">
        <f t="shared" si="91"/>
        <v>0</v>
      </c>
    </row>
    <row r="739" spans="2:8" ht="32.65" customHeight="1" x14ac:dyDescent="0.2">
      <c r="B739" s="17" t="s">
        <v>480</v>
      </c>
      <c r="C739" s="17" t="s">
        <v>769</v>
      </c>
      <c r="D739" s="18" t="s">
        <v>770</v>
      </c>
      <c r="E739" s="19" t="s">
        <v>27</v>
      </c>
      <c r="F739" s="83">
        <v>4.7</v>
      </c>
      <c r="G739" s="106"/>
      <c r="H739" s="47">
        <f t="shared" si="91"/>
        <v>0</v>
      </c>
    </row>
    <row r="740" spans="2:8" ht="12.75" customHeight="1" x14ac:dyDescent="0.2">
      <c r="B740" s="20"/>
      <c r="C740" s="20"/>
      <c r="D740" s="21" t="s">
        <v>833</v>
      </c>
      <c r="E740" s="20"/>
      <c r="F740" s="70">
        <f>SUM(H731:H739)</f>
        <v>0</v>
      </c>
      <c r="G740" s="107"/>
      <c r="H740" s="55"/>
    </row>
    <row r="741" spans="2:8" ht="12.75" customHeight="1" x14ac:dyDescent="0.2">
      <c r="B741" s="15"/>
      <c r="C741" s="15"/>
      <c r="D741" s="16" t="s">
        <v>834</v>
      </c>
      <c r="E741" s="15"/>
      <c r="F741" s="82"/>
      <c r="G741" s="108"/>
      <c r="H741" s="56"/>
    </row>
    <row r="742" spans="2:8" ht="106.7" customHeight="1" x14ac:dyDescent="0.2">
      <c r="B742" s="17" t="s">
        <v>483</v>
      </c>
      <c r="C742" s="17" t="s">
        <v>835</v>
      </c>
      <c r="D742" s="18" t="s">
        <v>836</v>
      </c>
      <c r="E742" s="19" t="s">
        <v>31</v>
      </c>
      <c r="F742" s="83">
        <v>3</v>
      </c>
      <c r="G742" s="106"/>
      <c r="H742" s="47">
        <f t="shared" ref="H742:H748" si="92">F742*G742</f>
        <v>0</v>
      </c>
    </row>
    <row r="743" spans="2:8" ht="33.6" customHeight="1" x14ac:dyDescent="0.2">
      <c r="B743" s="17" t="s">
        <v>486</v>
      </c>
      <c r="C743" s="17" t="s">
        <v>793</v>
      </c>
      <c r="D743" s="18" t="s">
        <v>837</v>
      </c>
      <c r="E743" s="19" t="s">
        <v>230</v>
      </c>
      <c r="F743" s="83">
        <v>7</v>
      </c>
      <c r="G743" s="106"/>
      <c r="H743" s="47">
        <f t="shared" si="92"/>
        <v>0</v>
      </c>
    </row>
    <row r="744" spans="2:8" ht="33.6" customHeight="1" x14ac:dyDescent="0.2">
      <c r="B744" s="17" t="s">
        <v>490</v>
      </c>
      <c r="C744" s="17" t="s">
        <v>793</v>
      </c>
      <c r="D744" s="18" t="s">
        <v>838</v>
      </c>
      <c r="E744" s="19" t="s">
        <v>230</v>
      </c>
      <c r="F744" s="83">
        <v>2</v>
      </c>
      <c r="G744" s="106"/>
      <c r="H744" s="47">
        <f t="shared" si="92"/>
        <v>0</v>
      </c>
    </row>
    <row r="745" spans="2:8" ht="33.6" customHeight="1" x14ac:dyDescent="0.2">
      <c r="B745" s="17" t="s">
        <v>491</v>
      </c>
      <c r="C745" s="17" t="s">
        <v>839</v>
      </c>
      <c r="D745" s="18" t="s">
        <v>840</v>
      </c>
      <c r="E745" s="19" t="s">
        <v>230</v>
      </c>
      <c r="F745" s="83">
        <v>2</v>
      </c>
      <c r="G745" s="106"/>
      <c r="H745" s="47">
        <f t="shared" si="92"/>
        <v>0</v>
      </c>
    </row>
    <row r="746" spans="2:8" ht="33.6" customHeight="1" x14ac:dyDescent="0.2">
      <c r="B746" s="17" t="s">
        <v>492</v>
      </c>
      <c r="C746" s="17" t="s">
        <v>841</v>
      </c>
      <c r="D746" s="18" t="s">
        <v>842</v>
      </c>
      <c r="E746" s="19" t="s">
        <v>230</v>
      </c>
      <c r="F746" s="83">
        <v>2</v>
      </c>
      <c r="G746" s="106"/>
      <c r="H746" s="47">
        <f t="shared" si="92"/>
        <v>0</v>
      </c>
    </row>
    <row r="747" spans="2:8" ht="88.35" customHeight="1" x14ac:dyDescent="0.2">
      <c r="B747" s="17" t="s">
        <v>496</v>
      </c>
      <c r="C747" s="17" t="s">
        <v>21</v>
      </c>
      <c r="D747" s="18" t="s">
        <v>843</v>
      </c>
      <c r="E747" s="19" t="s">
        <v>27</v>
      </c>
      <c r="F747" s="83">
        <v>1</v>
      </c>
      <c r="G747" s="106"/>
      <c r="H747" s="47">
        <f t="shared" si="92"/>
        <v>0</v>
      </c>
    </row>
    <row r="748" spans="2:8" ht="33.6" customHeight="1" x14ac:dyDescent="0.2">
      <c r="B748" s="17" t="s">
        <v>497</v>
      </c>
      <c r="C748" s="17" t="s">
        <v>739</v>
      </c>
      <c r="D748" s="18" t="s">
        <v>844</v>
      </c>
      <c r="E748" s="19" t="s">
        <v>230</v>
      </c>
      <c r="F748" s="83">
        <v>1</v>
      </c>
      <c r="G748" s="106"/>
      <c r="H748" s="47">
        <f t="shared" si="92"/>
        <v>0</v>
      </c>
    </row>
    <row r="749" spans="2:8" ht="12.75" customHeight="1" x14ac:dyDescent="0.2">
      <c r="B749" s="20"/>
      <c r="C749" s="20"/>
      <c r="D749" s="21" t="s">
        <v>845</v>
      </c>
      <c r="E749" s="20"/>
      <c r="F749" s="70">
        <f>SUM(H742:H748)</f>
        <v>0</v>
      </c>
      <c r="G749" s="107"/>
      <c r="H749" s="55"/>
    </row>
    <row r="750" spans="2:8" ht="12.75" customHeight="1" x14ac:dyDescent="0.2">
      <c r="B750" s="15"/>
      <c r="C750" s="15"/>
      <c r="D750" s="151" t="s">
        <v>1725</v>
      </c>
      <c r="E750" s="15"/>
      <c r="F750" s="82"/>
      <c r="G750" s="108"/>
      <c r="H750" s="56"/>
    </row>
    <row r="751" spans="2:8" ht="153.75" customHeight="1" x14ac:dyDescent="0.2">
      <c r="B751" s="17" t="s">
        <v>499</v>
      </c>
      <c r="C751" s="17" t="s">
        <v>846</v>
      </c>
      <c r="D751" s="118" t="s">
        <v>1724</v>
      </c>
      <c r="E751" s="19" t="s">
        <v>31</v>
      </c>
      <c r="F751" s="83">
        <v>1</v>
      </c>
      <c r="G751" s="106"/>
      <c r="H751" s="47">
        <f t="shared" ref="H751" si="93">F751*G751</f>
        <v>0</v>
      </c>
    </row>
    <row r="752" spans="2:8" ht="12.75" customHeight="1" x14ac:dyDescent="0.2">
      <c r="B752" s="20"/>
      <c r="C752" s="20"/>
      <c r="D752" s="152" t="s">
        <v>1726</v>
      </c>
      <c r="E752" s="20"/>
      <c r="F752" s="70">
        <f>H751</f>
        <v>0</v>
      </c>
      <c r="G752" s="107"/>
      <c r="H752" s="55"/>
    </row>
    <row r="753" spans="2:8" ht="12.75" customHeight="1" x14ac:dyDescent="0.2">
      <c r="B753" s="15"/>
      <c r="C753" s="15"/>
      <c r="D753" s="16" t="s">
        <v>847</v>
      </c>
      <c r="E753" s="15"/>
      <c r="F753" s="82"/>
      <c r="G753" s="108"/>
      <c r="H753" s="56"/>
    </row>
    <row r="754" spans="2:8" ht="51.4" customHeight="1" x14ac:dyDescent="0.2">
      <c r="B754" s="17" t="s">
        <v>502</v>
      </c>
      <c r="C754" s="17" t="s">
        <v>21</v>
      </c>
      <c r="D754" s="18" t="s">
        <v>848</v>
      </c>
      <c r="E754" s="19" t="s">
        <v>31</v>
      </c>
      <c r="F754" s="83">
        <v>1</v>
      </c>
      <c r="G754" s="106"/>
      <c r="H754" s="47">
        <f t="shared" ref="H754" si="94">F754*G754</f>
        <v>0</v>
      </c>
    </row>
    <row r="755" spans="2:8" ht="12.75" customHeight="1" x14ac:dyDescent="0.2">
      <c r="B755" s="20"/>
      <c r="C755" s="20"/>
      <c r="D755" s="21" t="s">
        <v>849</v>
      </c>
      <c r="E755" s="20"/>
      <c r="F755" s="70">
        <f>H754</f>
        <v>0</v>
      </c>
      <c r="G755" s="107"/>
      <c r="H755" s="55"/>
    </row>
    <row r="756" spans="2:8" ht="12.75" customHeight="1" x14ac:dyDescent="0.2">
      <c r="B756" s="13"/>
      <c r="C756" s="13"/>
      <c r="D756" s="14" t="s">
        <v>850</v>
      </c>
      <c r="E756" s="13"/>
      <c r="F756" s="81"/>
      <c r="G756" s="104"/>
      <c r="H756" s="53"/>
    </row>
    <row r="757" spans="2:8" ht="12.75" customHeight="1" x14ac:dyDescent="0.2">
      <c r="B757" s="15"/>
      <c r="C757" s="15"/>
      <c r="D757" s="16" t="s">
        <v>851</v>
      </c>
      <c r="E757" s="15"/>
      <c r="F757" s="82"/>
      <c r="G757" s="108"/>
      <c r="H757" s="56"/>
    </row>
    <row r="758" spans="2:8" ht="12.75" customHeight="1" x14ac:dyDescent="0.2">
      <c r="B758" s="15"/>
      <c r="C758" s="15"/>
      <c r="D758" s="16" t="s">
        <v>852</v>
      </c>
      <c r="E758" s="15"/>
      <c r="F758" s="82"/>
      <c r="G758" s="105"/>
      <c r="H758" s="54"/>
    </row>
    <row r="759" spans="2:8" ht="35.65" customHeight="1" x14ac:dyDescent="0.2">
      <c r="B759" s="17" t="s">
        <v>503</v>
      </c>
      <c r="C759" s="17" t="s">
        <v>853</v>
      </c>
      <c r="D759" s="18" t="s">
        <v>854</v>
      </c>
      <c r="E759" s="19" t="s">
        <v>31</v>
      </c>
      <c r="F759" s="83">
        <v>1</v>
      </c>
      <c r="G759" s="106"/>
      <c r="H759" s="47">
        <f t="shared" ref="H759:H765" si="95">F759*G759</f>
        <v>0</v>
      </c>
    </row>
    <row r="760" spans="2:8" ht="35.65" customHeight="1" x14ac:dyDescent="0.2">
      <c r="B760" s="17" t="s">
        <v>506</v>
      </c>
      <c r="C760" s="17" t="s">
        <v>855</v>
      </c>
      <c r="D760" s="18" t="s">
        <v>856</v>
      </c>
      <c r="E760" s="19" t="s">
        <v>27</v>
      </c>
      <c r="F760" s="83">
        <v>9.1999999999999993</v>
      </c>
      <c r="G760" s="106"/>
      <c r="H760" s="47">
        <f t="shared" si="95"/>
        <v>0</v>
      </c>
    </row>
    <row r="761" spans="2:8" ht="35.65" customHeight="1" x14ac:dyDescent="0.2">
      <c r="B761" s="17" t="s">
        <v>508</v>
      </c>
      <c r="C761" s="17" t="s">
        <v>855</v>
      </c>
      <c r="D761" s="18" t="s">
        <v>857</v>
      </c>
      <c r="E761" s="19" t="s">
        <v>27</v>
      </c>
      <c r="F761" s="83">
        <v>1.3</v>
      </c>
      <c r="G761" s="106"/>
      <c r="H761" s="47">
        <f t="shared" si="95"/>
        <v>0</v>
      </c>
    </row>
    <row r="762" spans="2:8" ht="35.65" customHeight="1" x14ac:dyDescent="0.2">
      <c r="B762" s="17" t="s">
        <v>509</v>
      </c>
      <c r="C762" s="17" t="s">
        <v>858</v>
      </c>
      <c r="D762" s="18" t="s">
        <v>859</v>
      </c>
      <c r="E762" s="19" t="s">
        <v>230</v>
      </c>
      <c r="F762" s="83">
        <v>1</v>
      </c>
      <c r="G762" s="106"/>
      <c r="H762" s="47">
        <f t="shared" si="95"/>
        <v>0</v>
      </c>
    </row>
    <row r="763" spans="2:8" ht="35.65" customHeight="1" x14ac:dyDescent="0.2">
      <c r="B763" s="17" t="s">
        <v>510</v>
      </c>
      <c r="C763" s="17" t="s">
        <v>860</v>
      </c>
      <c r="D763" s="18" t="s">
        <v>861</v>
      </c>
      <c r="E763" s="19" t="s">
        <v>230</v>
      </c>
      <c r="F763" s="83">
        <v>2</v>
      </c>
      <c r="G763" s="106"/>
      <c r="H763" s="47">
        <f t="shared" si="95"/>
        <v>0</v>
      </c>
    </row>
    <row r="764" spans="2:8" ht="35.65" customHeight="1" x14ac:dyDescent="0.2">
      <c r="B764" s="17" t="s">
        <v>511</v>
      </c>
      <c r="C764" s="17" t="s">
        <v>862</v>
      </c>
      <c r="D764" s="18" t="s">
        <v>863</v>
      </c>
      <c r="E764" s="19" t="s">
        <v>230</v>
      </c>
      <c r="F764" s="83">
        <v>1</v>
      </c>
      <c r="G764" s="106"/>
      <c r="H764" s="47">
        <f t="shared" si="95"/>
        <v>0</v>
      </c>
    </row>
    <row r="765" spans="2:8" ht="35.65" customHeight="1" x14ac:dyDescent="0.2">
      <c r="B765" s="17" t="s">
        <v>512</v>
      </c>
      <c r="C765" s="17" t="s">
        <v>862</v>
      </c>
      <c r="D765" s="18" t="s">
        <v>864</v>
      </c>
      <c r="E765" s="19" t="s">
        <v>230</v>
      </c>
      <c r="F765" s="83">
        <v>1</v>
      </c>
      <c r="G765" s="106"/>
      <c r="H765" s="47">
        <f t="shared" si="95"/>
        <v>0</v>
      </c>
    </row>
    <row r="766" spans="2:8" ht="12.75" customHeight="1" x14ac:dyDescent="0.2">
      <c r="B766" s="20"/>
      <c r="C766" s="20"/>
      <c r="D766" s="21" t="s">
        <v>865</v>
      </c>
      <c r="E766" s="20"/>
      <c r="F766" s="70">
        <f>SUM(H759:H765)</f>
        <v>0</v>
      </c>
      <c r="G766" s="107"/>
      <c r="H766" s="55"/>
    </row>
    <row r="767" spans="2:8" ht="12.75" customHeight="1" x14ac:dyDescent="0.2">
      <c r="B767" s="15"/>
      <c r="C767" s="15"/>
      <c r="D767" s="16" t="s">
        <v>866</v>
      </c>
      <c r="E767" s="15"/>
      <c r="F767" s="82"/>
      <c r="G767" s="108"/>
      <c r="H767" s="56"/>
    </row>
    <row r="768" spans="2:8" ht="42.75" customHeight="1" x14ac:dyDescent="0.2">
      <c r="B768" s="17" t="s">
        <v>513</v>
      </c>
      <c r="C768" s="17" t="s">
        <v>867</v>
      </c>
      <c r="D768" s="18" t="s">
        <v>868</v>
      </c>
      <c r="E768" s="19" t="s">
        <v>27</v>
      </c>
      <c r="F768" s="83">
        <v>2.5</v>
      </c>
      <c r="G768" s="106"/>
      <c r="H768" s="47">
        <f t="shared" ref="H768:H769" si="96">F768*G768</f>
        <v>0</v>
      </c>
    </row>
    <row r="769" spans="2:8" ht="30" customHeight="1" x14ac:dyDescent="0.2">
      <c r="B769" s="17" t="s">
        <v>514</v>
      </c>
      <c r="C769" s="17" t="s">
        <v>869</v>
      </c>
      <c r="D769" s="18" t="s">
        <v>870</v>
      </c>
      <c r="E769" s="19" t="s">
        <v>230</v>
      </c>
      <c r="F769" s="83">
        <v>1</v>
      </c>
      <c r="G769" s="106"/>
      <c r="H769" s="47">
        <f t="shared" si="96"/>
        <v>0</v>
      </c>
    </row>
    <row r="770" spans="2:8" ht="12.75" customHeight="1" x14ac:dyDescent="0.2">
      <c r="B770" s="20"/>
      <c r="C770" s="20"/>
      <c r="D770" s="21" t="s">
        <v>871</v>
      </c>
      <c r="E770" s="20"/>
      <c r="F770" s="70">
        <f>SUM(H768:H769)</f>
        <v>0</v>
      </c>
      <c r="G770" s="107"/>
      <c r="H770" s="55"/>
    </row>
    <row r="771" spans="2:8" ht="12.75" customHeight="1" x14ac:dyDescent="0.2">
      <c r="B771" s="15"/>
      <c r="C771" s="15"/>
      <c r="D771" s="16" t="s">
        <v>872</v>
      </c>
      <c r="E771" s="15"/>
      <c r="F771" s="82"/>
      <c r="G771" s="108"/>
      <c r="H771" s="56"/>
    </row>
    <row r="772" spans="2:8" ht="39" customHeight="1" x14ac:dyDescent="0.2">
      <c r="B772" s="17" t="s">
        <v>516</v>
      </c>
      <c r="C772" s="17" t="s">
        <v>873</v>
      </c>
      <c r="D772" s="18" t="s">
        <v>874</v>
      </c>
      <c r="E772" s="19" t="s">
        <v>230</v>
      </c>
      <c r="F772" s="83">
        <v>1</v>
      </c>
      <c r="G772" s="106"/>
      <c r="H772" s="47">
        <f t="shared" ref="H772:H779" si="97">F772*G772</f>
        <v>0</v>
      </c>
    </row>
    <row r="773" spans="2:8" ht="39" customHeight="1" x14ac:dyDescent="0.2">
      <c r="B773" s="17" t="s">
        <v>518</v>
      </c>
      <c r="C773" s="17" t="s">
        <v>875</v>
      </c>
      <c r="D773" s="18" t="s">
        <v>876</v>
      </c>
      <c r="E773" s="19" t="s">
        <v>230</v>
      </c>
      <c r="F773" s="83">
        <v>1</v>
      </c>
      <c r="G773" s="106"/>
      <c r="H773" s="47">
        <f t="shared" si="97"/>
        <v>0</v>
      </c>
    </row>
    <row r="774" spans="2:8" ht="39" customHeight="1" x14ac:dyDescent="0.2">
      <c r="B774" s="17" t="s">
        <v>519</v>
      </c>
      <c r="C774" s="17" t="s">
        <v>877</v>
      </c>
      <c r="D774" s="18" t="s">
        <v>878</v>
      </c>
      <c r="E774" s="19" t="s">
        <v>230</v>
      </c>
      <c r="F774" s="83">
        <v>1</v>
      </c>
      <c r="G774" s="106"/>
      <c r="H774" s="47">
        <f t="shared" si="97"/>
        <v>0</v>
      </c>
    </row>
    <row r="775" spans="2:8" ht="39" customHeight="1" x14ac:dyDescent="0.2">
      <c r="B775" s="17" t="s">
        <v>520</v>
      </c>
      <c r="C775" s="17" t="s">
        <v>879</v>
      </c>
      <c r="D775" s="18" t="s">
        <v>880</v>
      </c>
      <c r="E775" s="19" t="s">
        <v>230</v>
      </c>
      <c r="F775" s="83">
        <v>1</v>
      </c>
      <c r="G775" s="106"/>
      <c r="H775" s="47">
        <f t="shared" si="97"/>
        <v>0</v>
      </c>
    </row>
    <row r="776" spans="2:8" ht="39" customHeight="1" x14ac:dyDescent="0.2">
      <c r="B776" s="17" t="s">
        <v>521</v>
      </c>
      <c r="C776" s="17" t="s">
        <v>881</v>
      </c>
      <c r="D776" s="18" t="s">
        <v>882</v>
      </c>
      <c r="E776" s="19" t="s">
        <v>31</v>
      </c>
      <c r="F776" s="83">
        <v>1</v>
      </c>
      <c r="G776" s="106"/>
      <c r="H776" s="47">
        <f t="shared" si="97"/>
        <v>0</v>
      </c>
    </row>
    <row r="777" spans="2:8" ht="39" customHeight="1" x14ac:dyDescent="0.2">
      <c r="B777" s="17" t="s">
        <v>523</v>
      </c>
      <c r="C777" s="17" t="s">
        <v>883</v>
      </c>
      <c r="D777" s="18" t="s">
        <v>884</v>
      </c>
      <c r="E777" s="19" t="s">
        <v>31</v>
      </c>
      <c r="F777" s="83">
        <v>1</v>
      </c>
      <c r="G777" s="106"/>
      <c r="H777" s="47">
        <f t="shared" si="97"/>
        <v>0</v>
      </c>
    </row>
    <row r="778" spans="2:8" ht="39" customHeight="1" x14ac:dyDescent="0.2">
      <c r="B778" s="17" t="s">
        <v>525</v>
      </c>
      <c r="C778" s="17" t="s">
        <v>885</v>
      </c>
      <c r="D778" s="18" t="s">
        <v>886</v>
      </c>
      <c r="E778" s="19" t="s">
        <v>31</v>
      </c>
      <c r="F778" s="83">
        <v>1</v>
      </c>
      <c r="G778" s="106"/>
      <c r="H778" s="47">
        <f t="shared" si="97"/>
        <v>0</v>
      </c>
    </row>
    <row r="779" spans="2:8" ht="39" customHeight="1" x14ac:dyDescent="0.2">
      <c r="B779" s="17" t="s">
        <v>526</v>
      </c>
      <c r="C779" s="17" t="s">
        <v>887</v>
      </c>
      <c r="D779" s="18" t="s">
        <v>888</v>
      </c>
      <c r="E779" s="19" t="s">
        <v>31</v>
      </c>
      <c r="F779" s="83">
        <v>1</v>
      </c>
      <c r="G779" s="106"/>
      <c r="H779" s="47">
        <f t="shared" si="97"/>
        <v>0</v>
      </c>
    </row>
    <row r="780" spans="2:8" ht="12.75" customHeight="1" x14ac:dyDescent="0.2">
      <c r="B780" s="20"/>
      <c r="C780" s="20"/>
      <c r="D780" s="21" t="s">
        <v>889</v>
      </c>
      <c r="E780" s="20"/>
      <c r="F780" s="70">
        <f>SUM(H772:H779)</f>
        <v>0</v>
      </c>
      <c r="G780" s="107"/>
      <c r="H780" s="55"/>
    </row>
    <row r="781" spans="2:8" ht="12.75" customHeight="1" x14ac:dyDescent="0.2">
      <c r="B781" s="15"/>
      <c r="C781" s="15"/>
      <c r="D781" s="16" t="s">
        <v>890</v>
      </c>
      <c r="E781" s="15"/>
      <c r="F781" s="82"/>
      <c r="G781" s="108"/>
      <c r="H781" s="56"/>
    </row>
    <row r="782" spans="2:8" ht="29.1" customHeight="1" x14ac:dyDescent="0.2">
      <c r="B782" s="17" t="s">
        <v>527</v>
      </c>
      <c r="C782" s="17" t="s">
        <v>891</v>
      </c>
      <c r="D782" s="18" t="s">
        <v>892</v>
      </c>
      <c r="E782" s="19" t="s">
        <v>30</v>
      </c>
      <c r="F782" s="83">
        <v>0.40200000000000002</v>
      </c>
      <c r="G782" s="106"/>
      <c r="H782" s="47">
        <f t="shared" ref="H782" si="98">F782*G782</f>
        <v>0</v>
      </c>
    </row>
    <row r="783" spans="2:8" ht="12.75" customHeight="1" x14ac:dyDescent="0.2">
      <c r="B783" s="20"/>
      <c r="C783" s="20"/>
      <c r="D783" s="21" t="s">
        <v>893</v>
      </c>
      <c r="E783" s="20"/>
      <c r="F783" s="70">
        <f>H782</f>
        <v>0</v>
      </c>
      <c r="G783" s="107"/>
      <c r="H783" s="55"/>
    </row>
    <row r="784" spans="2:8" ht="12.75" customHeight="1" x14ac:dyDescent="0.2">
      <c r="B784" s="15"/>
      <c r="C784" s="15"/>
      <c r="D784" s="16" t="s">
        <v>894</v>
      </c>
      <c r="E784" s="15"/>
      <c r="F784" s="82"/>
      <c r="G784" s="108"/>
      <c r="H784" s="56"/>
    </row>
    <row r="785" spans="2:8" ht="12.75" customHeight="1" x14ac:dyDescent="0.2">
      <c r="B785" s="15"/>
      <c r="C785" s="15"/>
      <c r="D785" s="16" t="s">
        <v>895</v>
      </c>
      <c r="E785" s="15"/>
      <c r="F785" s="82"/>
      <c r="G785" s="105"/>
      <c r="H785" s="54"/>
    </row>
    <row r="786" spans="2:8" ht="36.6" customHeight="1" x14ac:dyDescent="0.2">
      <c r="B786" s="17" t="s">
        <v>529</v>
      </c>
      <c r="C786" s="17" t="s">
        <v>873</v>
      </c>
      <c r="D786" s="18" t="s">
        <v>874</v>
      </c>
      <c r="E786" s="19" t="s">
        <v>230</v>
      </c>
      <c r="F786" s="83">
        <v>1</v>
      </c>
      <c r="G786" s="106"/>
      <c r="H786" s="47">
        <f t="shared" ref="H786:H788" si="99">F786*G786</f>
        <v>0</v>
      </c>
    </row>
    <row r="787" spans="2:8" ht="36.6" customHeight="1" x14ac:dyDescent="0.2">
      <c r="B787" s="17" t="s">
        <v>530</v>
      </c>
      <c r="C787" s="17" t="s">
        <v>877</v>
      </c>
      <c r="D787" s="18" t="s">
        <v>878</v>
      </c>
      <c r="E787" s="19" t="s">
        <v>230</v>
      </c>
      <c r="F787" s="83">
        <v>1</v>
      </c>
      <c r="G787" s="106"/>
      <c r="H787" s="47">
        <f t="shared" si="99"/>
        <v>0</v>
      </c>
    </row>
    <row r="788" spans="2:8" ht="36.6" customHeight="1" x14ac:dyDescent="0.2">
      <c r="B788" s="17" t="s">
        <v>531</v>
      </c>
      <c r="C788" s="17" t="s">
        <v>879</v>
      </c>
      <c r="D788" s="18" t="s">
        <v>880</v>
      </c>
      <c r="E788" s="19" t="s">
        <v>230</v>
      </c>
      <c r="F788" s="83">
        <v>1</v>
      </c>
      <c r="G788" s="106"/>
      <c r="H788" s="47">
        <f t="shared" si="99"/>
        <v>0</v>
      </c>
    </row>
    <row r="789" spans="2:8" ht="12.75" customHeight="1" thickBot="1" x14ac:dyDescent="0.25">
      <c r="B789" s="20"/>
      <c r="C789" s="20"/>
      <c r="D789" s="21" t="s">
        <v>889</v>
      </c>
      <c r="E789" s="20"/>
      <c r="F789" s="70">
        <f>SUM(H786:H788)</f>
        <v>0</v>
      </c>
      <c r="G789" s="107"/>
      <c r="H789" s="55"/>
    </row>
    <row r="790" spans="2:8" ht="12.75" customHeight="1" x14ac:dyDescent="0.2">
      <c r="B790" s="22"/>
      <c r="C790" s="22"/>
      <c r="D790" s="23" t="s">
        <v>186</v>
      </c>
      <c r="E790" s="22"/>
      <c r="F790" s="85">
        <f>SUM(H543:H788)</f>
        <v>0</v>
      </c>
      <c r="G790" s="109"/>
      <c r="H790" s="57"/>
    </row>
    <row r="791" spans="2:8" ht="44.1" customHeight="1" x14ac:dyDescent="0.2">
      <c r="B791" s="38" t="s">
        <v>0</v>
      </c>
      <c r="C791" s="38" t="s">
        <v>1</v>
      </c>
      <c r="D791" s="38" t="s">
        <v>2</v>
      </c>
      <c r="E791" s="38" t="s">
        <v>3</v>
      </c>
      <c r="F791" s="71" t="s">
        <v>4</v>
      </c>
      <c r="G791" s="94" t="s">
        <v>1609</v>
      </c>
      <c r="H791" s="62" t="s">
        <v>5</v>
      </c>
    </row>
    <row r="792" spans="2:8" ht="60.95" customHeight="1" x14ac:dyDescent="0.25">
      <c r="B792" s="29">
        <v>1</v>
      </c>
      <c r="C792" s="29"/>
      <c r="D792" s="30" t="s">
        <v>896</v>
      </c>
      <c r="E792" s="29"/>
      <c r="F792" s="86"/>
      <c r="G792" s="110"/>
      <c r="H792" s="58"/>
    </row>
    <row r="793" spans="2:8" ht="12.75" customHeight="1" x14ac:dyDescent="0.2">
      <c r="B793" s="31" t="s">
        <v>897</v>
      </c>
      <c r="C793" s="32"/>
      <c r="D793" s="32" t="s">
        <v>898</v>
      </c>
      <c r="E793" s="32"/>
      <c r="F793" s="87"/>
      <c r="G793" s="111"/>
      <c r="H793" s="59"/>
    </row>
    <row r="794" spans="2:8" ht="34.35" customHeight="1" x14ac:dyDescent="0.2">
      <c r="B794" s="24" t="s">
        <v>899</v>
      </c>
      <c r="C794" s="24" t="s">
        <v>900</v>
      </c>
      <c r="D794" s="24" t="s">
        <v>901</v>
      </c>
      <c r="E794" s="24" t="s">
        <v>16</v>
      </c>
      <c r="F794" s="88">
        <v>33.6</v>
      </c>
      <c r="G794" s="112"/>
      <c r="H794" s="47">
        <f t="shared" ref="H794:H806" si="100">F794*G794</f>
        <v>0</v>
      </c>
    </row>
    <row r="795" spans="2:8" ht="34.35" customHeight="1" x14ac:dyDescent="0.2">
      <c r="B795" s="24" t="s">
        <v>902</v>
      </c>
      <c r="C795" s="24" t="s">
        <v>900</v>
      </c>
      <c r="D795" s="24" t="s">
        <v>903</v>
      </c>
      <c r="E795" s="24" t="s">
        <v>16</v>
      </c>
      <c r="F795" s="88">
        <v>30.24</v>
      </c>
      <c r="G795" s="112"/>
      <c r="H795" s="47">
        <f t="shared" si="100"/>
        <v>0</v>
      </c>
    </row>
    <row r="796" spans="2:8" ht="34.35" customHeight="1" x14ac:dyDescent="0.2">
      <c r="B796" s="24" t="s">
        <v>904</v>
      </c>
      <c r="C796" s="24" t="s">
        <v>900</v>
      </c>
      <c r="D796" s="24" t="s">
        <v>905</v>
      </c>
      <c r="E796" s="24" t="s">
        <v>16</v>
      </c>
      <c r="F796" s="88">
        <v>6.4</v>
      </c>
      <c r="G796" s="112"/>
      <c r="H796" s="47">
        <f t="shared" si="100"/>
        <v>0</v>
      </c>
    </row>
    <row r="797" spans="2:8" ht="34.35" customHeight="1" x14ac:dyDescent="0.2">
      <c r="B797" s="24" t="s">
        <v>906</v>
      </c>
      <c r="C797" s="24" t="s">
        <v>900</v>
      </c>
      <c r="D797" s="24" t="s">
        <v>907</v>
      </c>
      <c r="E797" s="24" t="s">
        <v>16</v>
      </c>
      <c r="F797" s="88">
        <v>12.8</v>
      </c>
      <c r="G797" s="112"/>
      <c r="H797" s="47">
        <f t="shared" si="100"/>
        <v>0</v>
      </c>
    </row>
    <row r="798" spans="2:8" ht="34.35" customHeight="1" x14ac:dyDescent="0.2">
      <c r="B798" s="24" t="s">
        <v>908</v>
      </c>
      <c r="C798" s="24" t="s">
        <v>909</v>
      </c>
      <c r="D798" s="24" t="s">
        <v>910</v>
      </c>
      <c r="E798" s="24" t="s">
        <v>16</v>
      </c>
      <c r="F798" s="88">
        <v>25.2</v>
      </c>
      <c r="G798" s="112"/>
      <c r="H798" s="47">
        <f t="shared" si="100"/>
        <v>0</v>
      </c>
    </row>
    <row r="799" spans="2:8" ht="34.35" customHeight="1" x14ac:dyDescent="0.2">
      <c r="B799" s="24" t="s">
        <v>911</v>
      </c>
      <c r="C799" s="24" t="s">
        <v>909</v>
      </c>
      <c r="D799" s="24" t="s">
        <v>910</v>
      </c>
      <c r="E799" s="24" t="s">
        <v>16</v>
      </c>
      <c r="F799" s="88">
        <v>22.68</v>
      </c>
      <c r="G799" s="112"/>
      <c r="H799" s="47">
        <f t="shared" si="100"/>
        <v>0</v>
      </c>
    </row>
    <row r="800" spans="2:8" ht="34.35" customHeight="1" x14ac:dyDescent="0.2">
      <c r="B800" s="24" t="s">
        <v>912</v>
      </c>
      <c r="C800" s="24" t="s">
        <v>909</v>
      </c>
      <c r="D800" s="24" t="s">
        <v>910</v>
      </c>
      <c r="E800" s="24" t="s">
        <v>16</v>
      </c>
      <c r="F800" s="88">
        <v>4.8</v>
      </c>
      <c r="G800" s="112"/>
      <c r="H800" s="47">
        <f t="shared" si="100"/>
        <v>0</v>
      </c>
    </row>
    <row r="801" spans="2:8" ht="34.35" customHeight="1" x14ac:dyDescent="0.2">
      <c r="B801" s="24" t="s">
        <v>913</v>
      </c>
      <c r="C801" s="24" t="s">
        <v>909</v>
      </c>
      <c r="D801" s="24" t="s">
        <v>910</v>
      </c>
      <c r="E801" s="24" t="s">
        <v>16</v>
      </c>
      <c r="F801" s="88">
        <v>7.68</v>
      </c>
      <c r="G801" s="112"/>
      <c r="H801" s="47">
        <f t="shared" si="100"/>
        <v>0</v>
      </c>
    </row>
    <row r="802" spans="2:8" ht="34.35" customHeight="1" x14ac:dyDescent="0.2">
      <c r="B802" s="24" t="s">
        <v>914</v>
      </c>
      <c r="C802" s="24" t="s">
        <v>915</v>
      </c>
      <c r="D802" s="24" t="s">
        <v>916</v>
      </c>
      <c r="E802" s="24" t="s">
        <v>27</v>
      </c>
      <c r="F802" s="88">
        <v>210</v>
      </c>
      <c r="G802" s="112"/>
      <c r="H802" s="47">
        <f t="shared" si="100"/>
        <v>0</v>
      </c>
    </row>
    <row r="803" spans="2:8" ht="34.35" customHeight="1" x14ac:dyDescent="0.2">
      <c r="B803" s="24" t="s">
        <v>917</v>
      </c>
      <c r="C803" s="24" t="s">
        <v>918</v>
      </c>
      <c r="D803" s="24" t="s">
        <v>919</v>
      </c>
      <c r="E803" s="24" t="s">
        <v>27</v>
      </c>
      <c r="F803" s="88">
        <v>178</v>
      </c>
      <c r="G803" s="112"/>
      <c r="H803" s="47">
        <f t="shared" si="100"/>
        <v>0</v>
      </c>
    </row>
    <row r="804" spans="2:8" ht="34.35" customHeight="1" x14ac:dyDescent="0.2">
      <c r="B804" s="24" t="s">
        <v>920</v>
      </c>
      <c r="C804" s="24" t="s">
        <v>921</v>
      </c>
      <c r="D804" s="24" t="s">
        <v>922</v>
      </c>
      <c r="E804" s="24" t="s">
        <v>27</v>
      </c>
      <c r="F804" s="88">
        <v>84</v>
      </c>
      <c r="G804" s="112"/>
      <c r="H804" s="47">
        <f t="shared" si="100"/>
        <v>0</v>
      </c>
    </row>
    <row r="805" spans="2:8" ht="34.35" customHeight="1" x14ac:dyDescent="0.2">
      <c r="B805" s="24" t="s">
        <v>923</v>
      </c>
      <c r="C805" s="24" t="s">
        <v>924</v>
      </c>
      <c r="D805" s="24" t="s">
        <v>925</v>
      </c>
      <c r="E805" s="24" t="s">
        <v>27</v>
      </c>
      <c r="F805" s="88">
        <v>25</v>
      </c>
      <c r="G805" s="112"/>
      <c r="H805" s="47">
        <f t="shared" si="100"/>
        <v>0</v>
      </c>
    </row>
    <row r="806" spans="2:8" ht="34.35" customHeight="1" x14ac:dyDescent="0.2">
      <c r="B806" s="24" t="s">
        <v>926</v>
      </c>
      <c r="C806" s="24" t="s">
        <v>924</v>
      </c>
      <c r="D806" s="24" t="s">
        <v>927</v>
      </c>
      <c r="E806" s="24" t="s">
        <v>27</v>
      </c>
      <c r="F806" s="88">
        <v>40</v>
      </c>
      <c r="G806" s="112"/>
      <c r="H806" s="47">
        <f t="shared" si="100"/>
        <v>0</v>
      </c>
    </row>
    <row r="807" spans="2:8" ht="12.75" customHeight="1" x14ac:dyDescent="0.2">
      <c r="B807" s="32" t="s">
        <v>928</v>
      </c>
      <c r="C807" s="32"/>
      <c r="D807" s="32" t="s">
        <v>928</v>
      </c>
      <c r="E807" s="32"/>
      <c r="F807" s="87">
        <f>SUM(H794:H806)</f>
        <v>0</v>
      </c>
      <c r="G807" s="111"/>
      <c r="H807" s="59"/>
    </row>
    <row r="808" spans="2:8" ht="12.75" customHeight="1" x14ac:dyDescent="0.2">
      <c r="B808" s="31" t="s">
        <v>929</v>
      </c>
      <c r="C808" s="32"/>
      <c r="D808" s="32" t="s">
        <v>930</v>
      </c>
      <c r="E808" s="32"/>
      <c r="F808" s="87"/>
      <c r="G808" s="111"/>
      <c r="H808" s="59"/>
    </row>
    <row r="809" spans="2:8" ht="55.5" customHeight="1" x14ac:dyDescent="0.2">
      <c r="B809" s="24" t="s">
        <v>931</v>
      </c>
      <c r="C809" s="24" t="s">
        <v>932</v>
      </c>
      <c r="D809" s="24" t="s">
        <v>933</v>
      </c>
      <c r="E809" s="24" t="s">
        <v>27</v>
      </c>
      <c r="F809" s="88">
        <v>10</v>
      </c>
      <c r="G809" s="112"/>
      <c r="H809" s="47">
        <f t="shared" ref="H809:H866" si="101">F809*G809</f>
        <v>0</v>
      </c>
    </row>
    <row r="810" spans="2:8" ht="57" customHeight="1" x14ac:dyDescent="0.2">
      <c r="B810" s="24" t="s">
        <v>934</v>
      </c>
      <c r="C810" s="24" t="s">
        <v>932</v>
      </c>
      <c r="D810" s="24" t="s">
        <v>935</v>
      </c>
      <c r="E810" s="24" t="s">
        <v>27</v>
      </c>
      <c r="F810" s="88">
        <v>10</v>
      </c>
      <c r="G810" s="112"/>
      <c r="H810" s="47">
        <f t="shared" si="101"/>
        <v>0</v>
      </c>
    </row>
    <row r="811" spans="2:8" ht="48.6" customHeight="1" x14ac:dyDescent="0.2">
      <c r="B811" s="24" t="s">
        <v>936</v>
      </c>
      <c r="C811" s="24" t="s">
        <v>937</v>
      </c>
      <c r="D811" s="24" t="s">
        <v>938</v>
      </c>
      <c r="E811" s="24" t="s">
        <v>27</v>
      </c>
      <c r="F811" s="88">
        <v>63</v>
      </c>
      <c r="G811" s="112"/>
      <c r="H811" s="47">
        <f t="shared" si="101"/>
        <v>0</v>
      </c>
    </row>
    <row r="812" spans="2:8" ht="48.6" customHeight="1" x14ac:dyDescent="0.2">
      <c r="B812" s="24" t="s">
        <v>939</v>
      </c>
      <c r="C812" s="24" t="s">
        <v>940</v>
      </c>
      <c r="D812" s="24" t="s">
        <v>941</v>
      </c>
      <c r="E812" s="24" t="s">
        <v>27</v>
      </c>
      <c r="F812" s="88">
        <v>40</v>
      </c>
      <c r="G812" s="112"/>
      <c r="H812" s="47">
        <f t="shared" si="101"/>
        <v>0</v>
      </c>
    </row>
    <row r="813" spans="2:8" ht="48.6" customHeight="1" x14ac:dyDescent="0.2">
      <c r="B813" s="24" t="s">
        <v>942</v>
      </c>
      <c r="C813" s="24" t="s">
        <v>943</v>
      </c>
      <c r="D813" s="24" t="s">
        <v>944</v>
      </c>
      <c r="E813" s="24" t="s">
        <v>27</v>
      </c>
      <c r="F813" s="88">
        <v>4</v>
      </c>
      <c r="G813" s="112"/>
      <c r="H813" s="47">
        <f t="shared" si="101"/>
        <v>0</v>
      </c>
    </row>
    <row r="814" spans="2:8" ht="48.6" customHeight="1" x14ac:dyDescent="0.2">
      <c r="B814" s="24" t="s">
        <v>945</v>
      </c>
      <c r="C814" s="24" t="s">
        <v>943</v>
      </c>
      <c r="D814" s="24" t="s">
        <v>946</v>
      </c>
      <c r="E814" s="24" t="s">
        <v>27</v>
      </c>
      <c r="F814" s="88">
        <v>40</v>
      </c>
      <c r="G814" s="112"/>
      <c r="H814" s="47">
        <f t="shared" si="101"/>
        <v>0</v>
      </c>
    </row>
    <row r="815" spans="2:8" ht="48.6" customHeight="1" x14ac:dyDescent="0.2">
      <c r="B815" s="24" t="s">
        <v>947</v>
      </c>
      <c r="C815" s="24" t="s">
        <v>943</v>
      </c>
      <c r="D815" s="24" t="s">
        <v>948</v>
      </c>
      <c r="E815" s="24" t="s">
        <v>27</v>
      </c>
      <c r="F815" s="88">
        <v>35</v>
      </c>
      <c r="G815" s="112"/>
      <c r="H815" s="47">
        <f t="shared" si="101"/>
        <v>0</v>
      </c>
    </row>
    <row r="816" spans="2:8" ht="48.6" customHeight="1" x14ac:dyDescent="0.2">
      <c r="B816" s="24" t="s">
        <v>949</v>
      </c>
      <c r="C816" s="24" t="s">
        <v>940</v>
      </c>
      <c r="D816" s="24" t="s">
        <v>950</v>
      </c>
      <c r="E816" s="24" t="s">
        <v>27</v>
      </c>
      <c r="F816" s="88">
        <v>13</v>
      </c>
      <c r="G816" s="112"/>
      <c r="H816" s="47">
        <f t="shared" si="101"/>
        <v>0</v>
      </c>
    </row>
    <row r="817" spans="2:8" ht="48.6" customHeight="1" x14ac:dyDescent="0.2">
      <c r="B817" s="24" t="s">
        <v>951</v>
      </c>
      <c r="C817" s="24" t="s">
        <v>940</v>
      </c>
      <c r="D817" s="24" t="s">
        <v>952</v>
      </c>
      <c r="E817" s="24" t="s">
        <v>27</v>
      </c>
      <c r="F817" s="88">
        <v>50</v>
      </c>
      <c r="G817" s="112"/>
      <c r="H817" s="47">
        <f t="shared" si="101"/>
        <v>0</v>
      </c>
    </row>
    <row r="818" spans="2:8" ht="48.6" customHeight="1" x14ac:dyDescent="0.2">
      <c r="B818" s="24" t="s">
        <v>953</v>
      </c>
      <c r="C818" s="24" t="s">
        <v>940</v>
      </c>
      <c r="D818" s="24" t="s">
        <v>954</v>
      </c>
      <c r="E818" s="24" t="s">
        <v>27</v>
      </c>
      <c r="F818" s="88">
        <v>8</v>
      </c>
      <c r="G818" s="112"/>
      <c r="H818" s="47">
        <f t="shared" si="101"/>
        <v>0</v>
      </c>
    </row>
    <row r="819" spans="2:8" ht="48.6" customHeight="1" x14ac:dyDescent="0.2">
      <c r="B819" s="24" t="s">
        <v>955</v>
      </c>
      <c r="C819" s="24" t="s">
        <v>940</v>
      </c>
      <c r="D819" s="24" t="s">
        <v>956</v>
      </c>
      <c r="E819" s="24" t="s">
        <v>27</v>
      </c>
      <c r="F819" s="88">
        <v>35</v>
      </c>
      <c r="G819" s="112"/>
      <c r="H819" s="47">
        <f t="shared" si="101"/>
        <v>0</v>
      </c>
    </row>
    <row r="820" spans="2:8" ht="48.6" customHeight="1" x14ac:dyDescent="0.2">
      <c r="B820" s="24" t="s">
        <v>957</v>
      </c>
      <c r="C820" s="24" t="s">
        <v>940</v>
      </c>
      <c r="D820" s="24" t="s">
        <v>958</v>
      </c>
      <c r="E820" s="24" t="s">
        <v>27</v>
      </c>
      <c r="F820" s="88">
        <v>50</v>
      </c>
      <c r="G820" s="112"/>
      <c r="H820" s="47">
        <f t="shared" si="101"/>
        <v>0</v>
      </c>
    </row>
    <row r="821" spans="2:8" ht="48.6" customHeight="1" x14ac:dyDescent="0.2">
      <c r="B821" s="24" t="s">
        <v>959</v>
      </c>
      <c r="C821" s="24" t="s">
        <v>943</v>
      </c>
      <c r="D821" s="24" t="s">
        <v>960</v>
      </c>
      <c r="E821" s="24" t="s">
        <v>27</v>
      </c>
      <c r="F821" s="88">
        <v>15</v>
      </c>
      <c r="G821" s="112"/>
      <c r="H821" s="47">
        <f t="shared" si="101"/>
        <v>0</v>
      </c>
    </row>
    <row r="822" spans="2:8" ht="48.6" customHeight="1" x14ac:dyDescent="0.2">
      <c r="B822" s="24" t="s">
        <v>961</v>
      </c>
      <c r="C822" s="24" t="s">
        <v>943</v>
      </c>
      <c r="D822" s="24" t="s">
        <v>962</v>
      </c>
      <c r="E822" s="24" t="s">
        <v>27</v>
      </c>
      <c r="F822" s="88">
        <v>13</v>
      </c>
      <c r="G822" s="112"/>
      <c r="H822" s="47">
        <f t="shared" si="101"/>
        <v>0</v>
      </c>
    </row>
    <row r="823" spans="2:8" ht="48.6" customHeight="1" x14ac:dyDescent="0.2">
      <c r="B823" s="24" t="s">
        <v>963</v>
      </c>
      <c r="C823" s="24" t="s">
        <v>943</v>
      </c>
      <c r="D823" s="24" t="s">
        <v>964</v>
      </c>
      <c r="E823" s="24" t="s">
        <v>27</v>
      </c>
      <c r="F823" s="88">
        <v>20</v>
      </c>
      <c r="G823" s="112"/>
      <c r="H823" s="47">
        <f t="shared" si="101"/>
        <v>0</v>
      </c>
    </row>
    <row r="824" spans="2:8" ht="48.6" customHeight="1" x14ac:dyDescent="0.2">
      <c r="B824" s="24" t="s">
        <v>965</v>
      </c>
      <c r="C824" s="24" t="s">
        <v>943</v>
      </c>
      <c r="D824" s="24" t="s">
        <v>966</v>
      </c>
      <c r="E824" s="24" t="s">
        <v>27</v>
      </c>
      <c r="F824" s="88">
        <v>30</v>
      </c>
      <c r="G824" s="112"/>
      <c r="H824" s="47">
        <f t="shared" si="101"/>
        <v>0</v>
      </c>
    </row>
    <row r="825" spans="2:8" ht="48.6" customHeight="1" x14ac:dyDescent="0.2">
      <c r="B825" s="24" t="s">
        <v>967</v>
      </c>
      <c r="C825" s="24" t="s">
        <v>943</v>
      </c>
      <c r="D825" s="24" t="s">
        <v>968</v>
      </c>
      <c r="E825" s="24" t="s">
        <v>27</v>
      </c>
      <c r="F825" s="88">
        <v>25</v>
      </c>
      <c r="G825" s="112"/>
      <c r="H825" s="47">
        <f t="shared" si="101"/>
        <v>0</v>
      </c>
    </row>
    <row r="826" spans="2:8" ht="48.6" customHeight="1" x14ac:dyDescent="0.2">
      <c r="B826" s="24" t="s">
        <v>969</v>
      </c>
      <c r="C826" s="24" t="s">
        <v>943</v>
      </c>
      <c r="D826" s="24" t="s">
        <v>970</v>
      </c>
      <c r="E826" s="24" t="s">
        <v>27</v>
      </c>
      <c r="F826" s="88">
        <v>35</v>
      </c>
      <c r="G826" s="112"/>
      <c r="H826" s="47">
        <f t="shared" si="101"/>
        <v>0</v>
      </c>
    </row>
    <row r="827" spans="2:8" ht="48.6" customHeight="1" x14ac:dyDescent="0.2">
      <c r="B827" s="24" t="s">
        <v>971</v>
      </c>
      <c r="C827" s="24" t="s">
        <v>937</v>
      </c>
      <c r="D827" s="24" t="s">
        <v>972</v>
      </c>
      <c r="E827" s="24" t="s">
        <v>27</v>
      </c>
      <c r="F827" s="88">
        <v>20</v>
      </c>
      <c r="G827" s="112"/>
      <c r="H827" s="47">
        <f t="shared" si="101"/>
        <v>0</v>
      </c>
    </row>
    <row r="828" spans="2:8" ht="48.6" customHeight="1" x14ac:dyDescent="0.2">
      <c r="B828" s="24" t="s">
        <v>973</v>
      </c>
      <c r="C828" s="24" t="s">
        <v>937</v>
      </c>
      <c r="D828" s="24" t="s">
        <v>974</v>
      </c>
      <c r="E828" s="24" t="s">
        <v>27</v>
      </c>
      <c r="F828" s="88">
        <v>25</v>
      </c>
      <c r="G828" s="112"/>
      <c r="H828" s="47">
        <f t="shared" si="101"/>
        <v>0</v>
      </c>
    </row>
    <row r="829" spans="2:8" ht="48.6" customHeight="1" x14ac:dyDescent="0.2">
      <c r="B829" s="24" t="s">
        <v>975</v>
      </c>
      <c r="C829" s="24" t="s">
        <v>937</v>
      </c>
      <c r="D829" s="24" t="s">
        <v>976</v>
      </c>
      <c r="E829" s="24" t="s">
        <v>27</v>
      </c>
      <c r="F829" s="88">
        <v>30</v>
      </c>
      <c r="G829" s="112"/>
      <c r="H829" s="47">
        <f t="shared" si="101"/>
        <v>0</v>
      </c>
    </row>
    <row r="830" spans="2:8" ht="48.6" customHeight="1" x14ac:dyDescent="0.2">
      <c r="B830" s="24" t="s">
        <v>977</v>
      </c>
      <c r="C830" s="24" t="s">
        <v>978</v>
      </c>
      <c r="D830" s="24" t="s">
        <v>979</v>
      </c>
      <c r="E830" s="24" t="s">
        <v>27</v>
      </c>
      <c r="F830" s="88">
        <v>10</v>
      </c>
      <c r="G830" s="112"/>
      <c r="H830" s="47">
        <f t="shared" si="101"/>
        <v>0</v>
      </c>
    </row>
    <row r="831" spans="2:8" ht="48.6" customHeight="1" x14ac:dyDescent="0.2">
      <c r="B831" s="24" t="s">
        <v>980</v>
      </c>
      <c r="C831" s="24" t="s">
        <v>981</v>
      </c>
      <c r="D831" s="24" t="s">
        <v>982</v>
      </c>
      <c r="E831" s="24" t="s">
        <v>27</v>
      </c>
      <c r="F831" s="88">
        <v>3</v>
      </c>
      <c r="G831" s="112"/>
      <c r="H831" s="47">
        <f t="shared" si="101"/>
        <v>0</v>
      </c>
    </row>
    <row r="832" spans="2:8" ht="48.6" customHeight="1" x14ac:dyDescent="0.2">
      <c r="B832" s="24" t="s">
        <v>983</v>
      </c>
      <c r="C832" s="24" t="s">
        <v>984</v>
      </c>
      <c r="D832" s="24" t="s">
        <v>985</v>
      </c>
      <c r="E832" s="24" t="s">
        <v>27</v>
      </c>
      <c r="F832" s="88">
        <v>4</v>
      </c>
      <c r="G832" s="112"/>
      <c r="H832" s="47">
        <f t="shared" si="101"/>
        <v>0</v>
      </c>
    </row>
    <row r="833" spans="2:8" ht="48.6" customHeight="1" x14ac:dyDescent="0.2">
      <c r="B833" s="24" t="s">
        <v>986</v>
      </c>
      <c r="C833" s="24" t="s">
        <v>987</v>
      </c>
      <c r="D833" s="24" t="s">
        <v>988</v>
      </c>
      <c r="E833" s="24" t="s">
        <v>27</v>
      </c>
      <c r="F833" s="88">
        <v>7</v>
      </c>
      <c r="G833" s="112"/>
      <c r="H833" s="47">
        <f t="shared" si="101"/>
        <v>0</v>
      </c>
    </row>
    <row r="834" spans="2:8" ht="48.6" customHeight="1" x14ac:dyDescent="0.2">
      <c r="B834" s="24" t="s">
        <v>989</v>
      </c>
      <c r="C834" s="24" t="s">
        <v>990</v>
      </c>
      <c r="D834" s="24" t="s">
        <v>991</v>
      </c>
      <c r="E834" s="24" t="s">
        <v>27</v>
      </c>
      <c r="F834" s="88">
        <v>7</v>
      </c>
      <c r="G834" s="112"/>
      <c r="H834" s="47">
        <f t="shared" si="101"/>
        <v>0</v>
      </c>
    </row>
    <row r="835" spans="2:8" ht="48.6" customHeight="1" x14ac:dyDescent="0.2">
      <c r="B835" s="24" t="s">
        <v>992</v>
      </c>
      <c r="C835" s="24" t="s">
        <v>993</v>
      </c>
      <c r="D835" s="24" t="s">
        <v>994</v>
      </c>
      <c r="E835" s="24" t="s">
        <v>27</v>
      </c>
      <c r="F835" s="88">
        <v>4</v>
      </c>
      <c r="G835" s="112"/>
      <c r="H835" s="47">
        <f t="shared" si="101"/>
        <v>0</v>
      </c>
    </row>
    <row r="836" spans="2:8" ht="48.6" customHeight="1" x14ac:dyDescent="0.2">
      <c r="B836" s="24" t="s">
        <v>995</v>
      </c>
      <c r="C836" s="24" t="s">
        <v>990</v>
      </c>
      <c r="D836" s="24" t="s">
        <v>996</v>
      </c>
      <c r="E836" s="24" t="s">
        <v>27</v>
      </c>
      <c r="F836" s="88">
        <v>7</v>
      </c>
      <c r="G836" s="112"/>
      <c r="H836" s="47">
        <f t="shared" si="101"/>
        <v>0</v>
      </c>
    </row>
    <row r="837" spans="2:8" ht="48.6" customHeight="1" x14ac:dyDescent="0.2">
      <c r="B837" s="24" t="s">
        <v>997</v>
      </c>
      <c r="C837" s="24" t="s">
        <v>990</v>
      </c>
      <c r="D837" s="24" t="s">
        <v>998</v>
      </c>
      <c r="E837" s="24" t="s">
        <v>27</v>
      </c>
      <c r="F837" s="88">
        <v>7</v>
      </c>
      <c r="G837" s="112"/>
      <c r="H837" s="47">
        <f t="shared" si="101"/>
        <v>0</v>
      </c>
    </row>
    <row r="838" spans="2:8" ht="48.6" customHeight="1" x14ac:dyDescent="0.2">
      <c r="B838" s="24" t="s">
        <v>999</v>
      </c>
      <c r="C838" s="24" t="s">
        <v>990</v>
      </c>
      <c r="D838" s="24" t="s">
        <v>1000</v>
      </c>
      <c r="E838" s="24" t="s">
        <v>27</v>
      </c>
      <c r="F838" s="88">
        <v>7</v>
      </c>
      <c r="G838" s="112"/>
      <c r="H838" s="47">
        <f t="shared" si="101"/>
        <v>0</v>
      </c>
    </row>
    <row r="839" spans="2:8" ht="48.6" customHeight="1" x14ac:dyDescent="0.2">
      <c r="B839" s="24" t="s">
        <v>1001</v>
      </c>
      <c r="C839" s="24" t="s">
        <v>990</v>
      </c>
      <c r="D839" s="24" t="s">
        <v>1002</v>
      </c>
      <c r="E839" s="24" t="s">
        <v>27</v>
      </c>
      <c r="F839" s="88">
        <v>0</v>
      </c>
      <c r="G839" s="112"/>
      <c r="H839" s="47">
        <f t="shared" si="101"/>
        <v>0</v>
      </c>
    </row>
    <row r="840" spans="2:8" ht="48.6" customHeight="1" x14ac:dyDescent="0.2">
      <c r="B840" s="24" t="s">
        <v>1003</v>
      </c>
      <c r="C840" s="24" t="s">
        <v>990</v>
      </c>
      <c r="D840" s="24" t="s">
        <v>1002</v>
      </c>
      <c r="E840" s="24" t="s">
        <v>27</v>
      </c>
      <c r="F840" s="88">
        <v>0</v>
      </c>
      <c r="G840" s="112"/>
      <c r="H840" s="47">
        <f t="shared" si="101"/>
        <v>0</v>
      </c>
    </row>
    <row r="841" spans="2:8" ht="48.6" customHeight="1" x14ac:dyDescent="0.2">
      <c r="B841" s="24" t="s">
        <v>1004</v>
      </c>
      <c r="C841" s="24" t="s">
        <v>990</v>
      </c>
      <c r="D841" s="24" t="s">
        <v>1005</v>
      </c>
      <c r="E841" s="24" t="s">
        <v>27</v>
      </c>
      <c r="F841" s="88">
        <v>0</v>
      </c>
      <c r="G841" s="112"/>
      <c r="H841" s="47">
        <f t="shared" si="101"/>
        <v>0</v>
      </c>
    </row>
    <row r="842" spans="2:8" ht="48.6" customHeight="1" x14ac:dyDescent="0.2">
      <c r="B842" s="24" t="s">
        <v>1006</v>
      </c>
      <c r="C842" s="24" t="s">
        <v>993</v>
      </c>
      <c r="D842" s="24" t="s">
        <v>1007</v>
      </c>
      <c r="E842" s="24" t="s">
        <v>27</v>
      </c>
      <c r="F842" s="88">
        <v>5</v>
      </c>
      <c r="G842" s="112"/>
      <c r="H842" s="47">
        <f t="shared" si="101"/>
        <v>0</v>
      </c>
    </row>
    <row r="843" spans="2:8" ht="48.6" customHeight="1" x14ac:dyDescent="0.2">
      <c r="B843" s="24" t="s">
        <v>1008</v>
      </c>
      <c r="C843" s="24" t="s">
        <v>993</v>
      </c>
      <c r="D843" s="24" t="s">
        <v>1009</v>
      </c>
      <c r="E843" s="24" t="s">
        <v>27</v>
      </c>
      <c r="F843" s="88">
        <v>5</v>
      </c>
      <c r="G843" s="112"/>
      <c r="H843" s="47">
        <f t="shared" si="101"/>
        <v>0</v>
      </c>
    </row>
    <row r="844" spans="2:8" ht="48.6" customHeight="1" x14ac:dyDescent="0.2">
      <c r="B844" s="24" t="s">
        <v>1010</v>
      </c>
      <c r="C844" s="24" t="s">
        <v>993</v>
      </c>
      <c r="D844" s="24" t="s">
        <v>1011</v>
      </c>
      <c r="E844" s="24" t="s">
        <v>27</v>
      </c>
      <c r="F844" s="88">
        <v>5</v>
      </c>
      <c r="G844" s="112"/>
      <c r="H844" s="47">
        <f t="shared" si="101"/>
        <v>0</v>
      </c>
    </row>
    <row r="845" spans="2:8" ht="54.75" customHeight="1" x14ac:dyDescent="0.2">
      <c r="B845" s="24" t="s">
        <v>1012</v>
      </c>
      <c r="C845" s="24" t="s">
        <v>993</v>
      </c>
      <c r="D845" s="24" t="s">
        <v>1013</v>
      </c>
      <c r="E845" s="24" t="s">
        <v>27</v>
      </c>
      <c r="F845" s="88">
        <v>5</v>
      </c>
      <c r="G845" s="112"/>
      <c r="H845" s="47">
        <f t="shared" si="101"/>
        <v>0</v>
      </c>
    </row>
    <row r="846" spans="2:8" ht="54.75" customHeight="1" x14ac:dyDescent="0.2">
      <c r="B846" s="24" t="s">
        <v>1014</v>
      </c>
      <c r="C846" s="24" t="s">
        <v>993</v>
      </c>
      <c r="D846" s="24" t="s">
        <v>1015</v>
      </c>
      <c r="E846" s="24" t="s">
        <v>27</v>
      </c>
      <c r="F846" s="88">
        <v>5</v>
      </c>
      <c r="G846" s="112"/>
      <c r="H846" s="47">
        <f t="shared" si="101"/>
        <v>0</v>
      </c>
    </row>
    <row r="847" spans="2:8" ht="54.75" customHeight="1" x14ac:dyDescent="0.2">
      <c r="B847" s="24" t="s">
        <v>1016</v>
      </c>
      <c r="C847" s="24" t="s">
        <v>993</v>
      </c>
      <c r="D847" s="24" t="s">
        <v>1017</v>
      </c>
      <c r="E847" s="24" t="s">
        <v>27</v>
      </c>
      <c r="F847" s="88">
        <v>5</v>
      </c>
      <c r="G847" s="112"/>
      <c r="H847" s="47">
        <f t="shared" si="101"/>
        <v>0</v>
      </c>
    </row>
    <row r="848" spans="2:8" ht="54.75" customHeight="1" x14ac:dyDescent="0.2">
      <c r="B848" s="24" t="s">
        <v>1018</v>
      </c>
      <c r="C848" s="24" t="s">
        <v>993</v>
      </c>
      <c r="D848" s="24" t="s">
        <v>1019</v>
      </c>
      <c r="E848" s="24" t="s">
        <v>27</v>
      </c>
      <c r="F848" s="88">
        <v>5</v>
      </c>
      <c r="G848" s="112"/>
      <c r="H848" s="47">
        <f t="shared" si="101"/>
        <v>0</v>
      </c>
    </row>
    <row r="849" spans="2:8" ht="54.75" customHeight="1" x14ac:dyDescent="0.2">
      <c r="B849" s="24" t="s">
        <v>1020</v>
      </c>
      <c r="C849" s="24" t="s">
        <v>993</v>
      </c>
      <c r="D849" s="24" t="s">
        <v>1021</v>
      </c>
      <c r="E849" s="24" t="s">
        <v>27</v>
      </c>
      <c r="F849" s="88">
        <v>5</v>
      </c>
      <c r="G849" s="112"/>
      <c r="H849" s="47">
        <f t="shared" si="101"/>
        <v>0</v>
      </c>
    </row>
    <row r="850" spans="2:8" ht="48.6" customHeight="1" x14ac:dyDescent="0.2">
      <c r="B850" s="24" t="s">
        <v>1022</v>
      </c>
      <c r="C850" s="24" t="s">
        <v>987</v>
      </c>
      <c r="D850" s="24" t="s">
        <v>1023</v>
      </c>
      <c r="E850" s="24" t="s">
        <v>27</v>
      </c>
      <c r="F850" s="88">
        <v>5</v>
      </c>
      <c r="G850" s="112"/>
      <c r="H850" s="47">
        <f t="shared" si="101"/>
        <v>0</v>
      </c>
    </row>
    <row r="851" spans="2:8" ht="48.6" customHeight="1" x14ac:dyDescent="0.2">
      <c r="B851" s="24" t="s">
        <v>1024</v>
      </c>
      <c r="C851" s="24" t="s">
        <v>987</v>
      </c>
      <c r="D851" s="24" t="s">
        <v>1025</v>
      </c>
      <c r="E851" s="24" t="s">
        <v>27</v>
      </c>
      <c r="F851" s="88">
        <v>5</v>
      </c>
      <c r="G851" s="112"/>
      <c r="H851" s="47">
        <f t="shared" si="101"/>
        <v>0</v>
      </c>
    </row>
    <row r="852" spans="2:8" ht="48.6" customHeight="1" x14ac:dyDescent="0.2">
      <c r="B852" s="24" t="s">
        <v>1026</v>
      </c>
      <c r="C852" s="24" t="s">
        <v>987</v>
      </c>
      <c r="D852" s="24" t="s">
        <v>1027</v>
      </c>
      <c r="E852" s="24" t="s">
        <v>27</v>
      </c>
      <c r="F852" s="88">
        <v>5</v>
      </c>
      <c r="G852" s="112"/>
      <c r="H852" s="47">
        <f t="shared" si="101"/>
        <v>0</v>
      </c>
    </row>
    <row r="853" spans="2:8" ht="48.6" customHeight="1" x14ac:dyDescent="0.2">
      <c r="B853" s="24" t="s">
        <v>1028</v>
      </c>
      <c r="C853" s="24" t="s">
        <v>1029</v>
      </c>
      <c r="D853" s="24" t="s">
        <v>1030</v>
      </c>
      <c r="E853" s="24" t="s">
        <v>1031</v>
      </c>
      <c r="F853" s="88">
        <v>4</v>
      </c>
      <c r="G853" s="112"/>
      <c r="H853" s="47">
        <f t="shared" si="101"/>
        <v>0</v>
      </c>
    </row>
    <row r="854" spans="2:8" ht="48.6" customHeight="1" x14ac:dyDescent="0.2">
      <c r="B854" s="24" t="s">
        <v>1032</v>
      </c>
      <c r="C854" s="24" t="s">
        <v>1033</v>
      </c>
      <c r="D854" s="24" t="s">
        <v>1034</v>
      </c>
      <c r="E854" s="24" t="s">
        <v>1031</v>
      </c>
      <c r="F854" s="88">
        <v>8</v>
      </c>
      <c r="G854" s="112"/>
      <c r="H854" s="47">
        <f t="shared" si="101"/>
        <v>0</v>
      </c>
    </row>
    <row r="855" spans="2:8" ht="48.6" customHeight="1" x14ac:dyDescent="0.2">
      <c r="B855" s="24" t="s">
        <v>1035</v>
      </c>
      <c r="C855" s="24" t="s">
        <v>1036</v>
      </c>
      <c r="D855" s="24" t="s">
        <v>1037</v>
      </c>
      <c r="E855" s="24" t="s">
        <v>1031</v>
      </c>
      <c r="F855" s="88">
        <v>2</v>
      </c>
      <c r="G855" s="112"/>
      <c r="H855" s="47">
        <f t="shared" si="101"/>
        <v>0</v>
      </c>
    </row>
    <row r="856" spans="2:8" ht="48.6" customHeight="1" x14ac:dyDescent="0.2">
      <c r="B856" s="24" t="s">
        <v>1038</v>
      </c>
      <c r="C856" s="24" t="s">
        <v>1033</v>
      </c>
      <c r="D856" s="24" t="s">
        <v>1039</v>
      </c>
      <c r="E856" s="24" t="s">
        <v>1031</v>
      </c>
      <c r="F856" s="88">
        <v>6</v>
      </c>
      <c r="G856" s="112"/>
      <c r="H856" s="47">
        <f t="shared" si="101"/>
        <v>0</v>
      </c>
    </row>
    <row r="857" spans="2:8" ht="48.6" customHeight="1" x14ac:dyDescent="0.2">
      <c r="B857" s="24" t="s">
        <v>1040</v>
      </c>
      <c r="C857" s="24" t="s">
        <v>1033</v>
      </c>
      <c r="D857" s="24" t="s">
        <v>1041</v>
      </c>
      <c r="E857" s="24" t="s">
        <v>1031</v>
      </c>
      <c r="F857" s="88">
        <v>12</v>
      </c>
      <c r="G857" s="112"/>
      <c r="H857" s="47">
        <f t="shared" si="101"/>
        <v>0</v>
      </c>
    </row>
    <row r="858" spans="2:8" ht="48.6" customHeight="1" x14ac:dyDescent="0.2">
      <c r="B858" s="24" t="s">
        <v>1042</v>
      </c>
      <c r="C858" s="24" t="s">
        <v>1033</v>
      </c>
      <c r="D858" s="24" t="s">
        <v>1043</v>
      </c>
      <c r="E858" s="24" t="s">
        <v>1031</v>
      </c>
      <c r="F858" s="88">
        <v>6</v>
      </c>
      <c r="G858" s="112"/>
      <c r="H858" s="47">
        <f t="shared" si="101"/>
        <v>0</v>
      </c>
    </row>
    <row r="859" spans="2:8" ht="48.6" customHeight="1" x14ac:dyDescent="0.2">
      <c r="B859" s="24" t="s">
        <v>1044</v>
      </c>
      <c r="C859" s="24" t="s">
        <v>1045</v>
      </c>
      <c r="D859" s="24" t="s">
        <v>1046</v>
      </c>
      <c r="E859" s="24" t="s">
        <v>1031</v>
      </c>
      <c r="F859" s="88">
        <v>2</v>
      </c>
      <c r="G859" s="112"/>
      <c r="H859" s="47">
        <f t="shared" si="101"/>
        <v>0</v>
      </c>
    </row>
    <row r="860" spans="2:8" ht="48.6" customHeight="1" x14ac:dyDescent="0.2">
      <c r="B860" s="24" t="s">
        <v>1047</v>
      </c>
      <c r="C860" s="24" t="s">
        <v>1048</v>
      </c>
      <c r="D860" s="24" t="s">
        <v>1049</v>
      </c>
      <c r="E860" s="24" t="s">
        <v>1050</v>
      </c>
      <c r="F860" s="88">
        <v>2</v>
      </c>
      <c r="G860" s="112"/>
      <c r="H860" s="47">
        <f t="shared" si="101"/>
        <v>0</v>
      </c>
    </row>
    <row r="861" spans="2:8" ht="48.6" customHeight="1" x14ac:dyDescent="0.2">
      <c r="B861" s="24" t="s">
        <v>1051</v>
      </c>
      <c r="C861" s="24" t="s">
        <v>1052</v>
      </c>
      <c r="D861" s="24" t="s">
        <v>1053</v>
      </c>
      <c r="E861" s="24" t="s">
        <v>1050</v>
      </c>
      <c r="F861" s="88">
        <v>8</v>
      </c>
      <c r="G861" s="112"/>
      <c r="H861" s="47">
        <f t="shared" si="101"/>
        <v>0</v>
      </c>
    </row>
    <row r="862" spans="2:8" ht="48.6" customHeight="1" x14ac:dyDescent="0.2">
      <c r="B862" s="24" t="s">
        <v>1054</v>
      </c>
      <c r="C862" s="24" t="s">
        <v>1055</v>
      </c>
      <c r="D862" s="24" t="s">
        <v>1056</v>
      </c>
      <c r="E862" s="24" t="s">
        <v>1050</v>
      </c>
      <c r="F862" s="88">
        <v>14</v>
      </c>
      <c r="G862" s="112"/>
      <c r="H862" s="47">
        <f t="shared" si="101"/>
        <v>0</v>
      </c>
    </row>
    <row r="863" spans="2:8" ht="48.6" customHeight="1" x14ac:dyDescent="0.2">
      <c r="B863" s="24" t="s">
        <v>1057</v>
      </c>
      <c r="C863" s="24" t="s">
        <v>1033</v>
      </c>
      <c r="D863" s="24" t="s">
        <v>1034</v>
      </c>
      <c r="E863" s="24" t="s">
        <v>1031</v>
      </c>
      <c r="F863" s="88">
        <v>4</v>
      </c>
      <c r="G863" s="112"/>
      <c r="H863" s="47">
        <f t="shared" si="101"/>
        <v>0</v>
      </c>
    </row>
    <row r="864" spans="2:8" ht="48.6" customHeight="1" x14ac:dyDescent="0.2">
      <c r="B864" s="24" t="s">
        <v>1058</v>
      </c>
      <c r="C864" s="24" t="s">
        <v>1033</v>
      </c>
      <c r="D864" s="24" t="s">
        <v>1039</v>
      </c>
      <c r="E864" s="24" t="s">
        <v>1031</v>
      </c>
      <c r="F864" s="88">
        <v>2</v>
      </c>
      <c r="G864" s="112"/>
      <c r="H864" s="47">
        <f t="shared" si="101"/>
        <v>0</v>
      </c>
    </row>
    <row r="865" spans="2:8" ht="48.6" customHeight="1" x14ac:dyDescent="0.2">
      <c r="B865" s="24" t="s">
        <v>1059</v>
      </c>
      <c r="C865" s="24" t="s">
        <v>1052</v>
      </c>
      <c r="D865" s="24" t="s">
        <v>1053</v>
      </c>
      <c r="E865" s="24" t="s">
        <v>1050</v>
      </c>
      <c r="F865" s="88">
        <v>2</v>
      </c>
      <c r="G865" s="112"/>
      <c r="H865" s="47">
        <f t="shared" si="101"/>
        <v>0</v>
      </c>
    </row>
    <row r="866" spans="2:8" ht="48.6" customHeight="1" x14ac:dyDescent="0.2">
      <c r="B866" s="24" t="s">
        <v>1060</v>
      </c>
      <c r="C866" s="24" t="s">
        <v>1055</v>
      </c>
      <c r="D866" s="24" t="s">
        <v>1056</v>
      </c>
      <c r="E866" s="24" t="s">
        <v>1050</v>
      </c>
      <c r="F866" s="88">
        <v>2</v>
      </c>
      <c r="G866" s="112"/>
      <c r="H866" s="47">
        <f t="shared" si="101"/>
        <v>0</v>
      </c>
    </row>
    <row r="867" spans="2:8" ht="12.75" customHeight="1" x14ac:dyDescent="0.2">
      <c r="B867" s="32" t="s">
        <v>1061</v>
      </c>
      <c r="C867" s="32"/>
      <c r="D867" s="32" t="s">
        <v>1061</v>
      </c>
      <c r="E867" s="32"/>
      <c r="F867" s="87">
        <f>SUM(H809:H866)</f>
        <v>0</v>
      </c>
      <c r="G867" s="111"/>
      <c r="H867" s="59"/>
    </row>
    <row r="868" spans="2:8" ht="12.75" customHeight="1" x14ac:dyDescent="0.2">
      <c r="B868" s="31" t="s">
        <v>1062</v>
      </c>
      <c r="C868" s="32"/>
      <c r="D868" s="32" t="s">
        <v>1063</v>
      </c>
      <c r="E868" s="32"/>
      <c r="F868" s="87"/>
      <c r="G868" s="111"/>
      <c r="H868" s="59"/>
    </row>
    <row r="869" spans="2:8" ht="48.6" customHeight="1" x14ac:dyDescent="0.2">
      <c r="B869" s="24" t="s">
        <v>1064</v>
      </c>
      <c r="C869" s="24" t="s">
        <v>943</v>
      </c>
      <c r="D869" s="24" t="s">
        <v>1065</v>
      </c>
      <c r="E869" s="24" t="s">
        <v>27</v>
      </c>
      <c r="F869" s="88">
        <v>40</v>
      </c>
      <c r="G869" s="112"/>
      <c r="H869" s="47">
        <f t="shared" ref="H869:H902" si="102">F869*G869</f>
        <v>0</v>
      </c>
    </row>
    <row r="870" spans="2:8" ht="48.6" customHeight="1" x14ac:dyDescent="0.2">
      <c r="B870" s="24" t="s">
        <v>1066</v>
      </c>
      <c r="C870" s="24" t="s">
        <v>943</v>
      </c>
      <c r="D870" s="24" t="s">
        <v>1067</v>
      </c>
      <c r="E870" s="24" t="s">
        <v>27</v>
      </c>
      <c r="F870" s="88">
        <v>35</v>
      </c>
      <c r="G870" s="112"/>
      <c r="H870" s="47">
        <f t="shared" si="102"/>
        <v>0</v>
      </c>
    </row>
    <row r="871" spans="2:8" ht="48.6" customHeight="1" x14ac:dyDescent="0.2">
      <c r="B871" s="24" t="s">
        <v>1068</v>
      </c>
      <c r="C871" s="24" t="s">
        <v>943</v>
      </c>
      <c r="D871" s="24" t="s">
        <v>1069</v>
      </c>
      <c r="E871" s="24" t="s">
        <v>27</v>
      </c>
      <c r="F871" s="88">
        <v>40</v>
      </c>
      <c r="G871" s="112"/>
      <c r="H871" s="47">
        <f t="shared" si="102"/>
        <v>0</v>
      </c>
    </row>
    <row r="872" spans="2:8" ht="48.6" customHeight="1" x14ac:dyDescent="0.2">
      <c r="B872" s="24" t="s">
        <v>1070</v>
      </c>
      <c r="C872" s="24" t="s">
        <v>943</v>
      </c>
      <c r="D872" s="24" t="s">
        <v>1071</v>
      </c>
      <c r="E872" s="24" t="s">
        <v>27</v>
      </c>
      <c r="F872" s="88">
        <v>35</v>
      </c>
      <c r="G872" s="112"/>
      <c r="H872" s="47">
        <f t="shared" si="102"/>
        <v>0</v>
      </c>
    </row>
    <row r="873" spans="2:8" ht="48.6" customHeight="1" x14ac:dyDescent="0.2">
      <c r="B873" s="24" t="s">
        <v>1072</v>
      </c>
      <c r="C873" s="24" t="s">
        <v>943</v>
      </c>
      <c r="D873" s="24" t="s">
        <v>1073</v>
      </c>
      <c r="E873" s="24" t="s">
        <v>27</v>
      </c>
      <c r="F873" s="88">
        <v>25</v>
      </c>
      <c r="G873" s="112"/>
      <c r="H873" s="47">
        <f t="shared" si="102"/>
        <v>0</v>
      </c>
    </row>
    <row r="874" spans="2:8" ht="48.6" customHeight="1" x14ac:dyDescent="0.2">
      <c r="B874" s="24" t="s">
        <v>1074</v>
      </c>
      <c r="C874" s="24" t="s">
        <v>943</v>
      </c>
      <c r="D874" s="24" t="s">
        <v>1075</v>
      </c>
      <c r="E874" s="24" t="s">
        <v>27</v>
      </c>
      <c r="F874" s="88">
        <v>35</v>
      </c>
      <c r="G874" s="112"/>
      <c r="H874" s="47">
        <f t="shared" si="102"/>
        <v>0</v>
      </c>
    </row>
    <row r="875" spans="2:8" ht="48.6" customHeight="1" x14ac:dyDescent="0.2">
      <c r="B875" s="24" t="s">
        <v>1076</v>
      </c>
      <c r="C875" s="24" t="s">
        <v>943</v>
      </c>
      <c r="D875" s="24" t="s">
        <v>1077</v>
      </c>
      <c r="E875" s="24" t="s">
        <v>27</v>
      </c>
      <c r="F875" s="88">
        <v>45</v>
      </c>
      <c r="G875" s="112"/>
      <c r="H875" s="47">
        <f t="shared" si="102"/>
        <v>0</v>
      </c>
    </row>
    <row r="876" spans="2:8" ht="48.6" customHeight="1" x14ac:dyDescent="0.2">
      <c r="B876" s="24" t="s">
        <v>1078</v>
      </c>
      <c r="C876" s="24" t="s">
        <v>943</v>
      </c>
      <c r="D876" s="24" t="s">
        <v>1079</v>
      </c>
      <c r="E876" s="24" t="s">
        <v>27</v>
      </c>
      <c r="F876" s="88">
        <v>45</v>
      </c>
      <c r="G876" s="112"/>
      <c r="H876" s="47">
        <f t="shared" si="102"/>
        <v>0</v>
      </c>
    </row>
    <row r="877" spans="2:8" ht="48.6" customHeight="1" x14ac:dyDescent="0.2">
      <c r="B877" s="24" t="s">
        <v>1080</v>
      </c>
      <c r="C877" s="24" t="s">
        <v>943</v>
      </c>
      <c r="D877" s="24" t="s">
        <v>1081</v>
      </c>
      <c r="E877" s="24" t="s">
        <v>27</v>
      </c>
      <c r="F877" s="88">
        <v>25</v>
      </c>
      <c r="G877" s="112"/>
      <c r="H877" s="47">
        <f t="shared" si="102"/>
        <v>0</v>
      </c>
    </row>
    <row r="878" spans="2:8" ht="48.6" customHeight="1" x14ac:dyDescent="0.2">
      <c r="B878" s="24" t="s">
        <v>1082</v>
      </c>
      <c r="C878" s="24" t="s">
        <v>943</v>
      </c>
      <c r="D878" s="24" t="s">
        <v>1083</v>
      </c>
      <c r="E878" s="24" t="s">
        <v>27</v>
      </c>
      <c r="F878" s="88">
        <v>25</v>
      </c>
      <c r="G878" s="112"/>
      <c r="H878" s="47">
        <f t="shared" si="102"/>
        <v>0</v>
      </c>
    </row>
    <row r="879" spans="2:8" ht="48.6" customHeight="1" x14ac:dyDescent="0.2">
      <c r="B879" s="24" t="s">
        <v>1084</v>
      </c>
      <c r="C879" s="24" t="s">
        <v>943</v>
      </c>
      <c r="D879" s="24" t="s">
        <v>1085</v>
      </c>
      <c r="E879" s="24" t="s">
        <v>27</v>
      </c>
      <c r="F879" s="88">
        <v>30</v>
      </c>
      <c r="G879" s="112"/>
      <c r="H879" s="47">
        <f t="shared" si="102"/>
        <v>0</v>
      </c>
    </row>
    <row r="880" spans="2:8" ht="48.6" customHeight="1" x14ac:dyDescent="0.2">
      <c r="B880" s="24" t="s">
        <v>1086</v>
      </c>
      <c r="C880" s="24" t="s">
        <v>943</v>
      </c>
      <c r="D880" s="24" t="s">
        <v>1087</v>
      </c>
      <c r="E880" s="24" t="s">
        <v>27</v>
      </c>
      <c r="F880" s="88">
        <v>55</v>
      </c>
      <c r="G880" s="112"/>
      <c r="H880" s="47">
        <f t="shared" si="102"/>
        <v>0</v>
      </c>
    </row>
    <row r="881" spans="2:8" ht="48.6" customHeight="1" x14ac:dyDescent="0.2">
      <c r="B881" s="24" t="s">
        <v>1088</v>
      </c>
      <c r="C881" s="24" t="s">
        <v>943</v>
      </c>
      <c r="D881" s="24" t="s">
        <v>1089</v>
      </c>
      <c r="E881" s="24" t="s">
        <v>27</v>
      </c>
      <c r="F881" s="88">
        <v>45</v>
      </c>
      <c r="G881" s="112"/>
      <c r="H881" s="47">
        <f t="shared" si="102"/>
        <v>0</v>
      </c>
    </row>
    <row r="882" spans="2:8" ht="48.6" customHeight="1" x14ac:dyDescent="0.2">
      <c r="B882" s="24" t="s">
        <v>1090</v>
      </c>
      <c r="C882" s="24" t="s">
        <v>943</v>
      </c>
      <c r="D882" s="24" t="s">
        <v>1091</v>
      </c>
      <c r="E882" s="24" t="s">
        <v>27</v>
      </c>
      <c r="F882" s="88">
        <v>20</v>
      </c>
      <c r="G882" s="112"/>
      <c r="H882" s="47">
        <f t="shared" si="102"/>
        <v>0</v>
      </c>
    </row>
    <row r="883" spans="2:8" ht="48.6" customHeight="1" x14ac:dyDescent="0.2">
      <c r="B883" s="24" t="s">
        <v>1092</v>
      </c>
      <c r="C883" s="24" t="s">
        <v>993</v>
      </c>
      <c r="D883" s="24" t="s">
        <v>1093</v>
      </c>
      <c r="E883" s="24" t="s">
        <v>27</v>
      </c>
      <c r="F883" s="88">
        <v>5</v>
      </c>
      <c r="G883" s="112"/>
      <c r="H883" s="47">
        <f t="shared" si="102"/>
        <v>0</v>
      </c>
    </row>
    <row r="884" spans="2:8" ht="48.6" customHeight="1" x14ac:dyDescent="0.2">
      <c r="B884" s="24" t="s">
        <v>1094</v>
      </c>
      <c r="C884" s="24" t="s">
        <v>993</v>
      </c>
      <c r="D884" s="24" t="s">
        <v>1095</v>
      </c>
      <c r="E884" s="24" t="s">
        <v>27</v>
      </c>
      <c r="F884" s="88">
        <v>5</v>
      </c>
      <c r="G884" s="112"/>
      <c r="H884" s="47">
        <f t="shared" si="102"/>
        <v>0</v>
      </c>
    </row>
    <row r="885" spans="2:8" ht="59.25" customHeight="1" x14ac:dyDescent="0.2">
      <c r="B885" s="24" t="s">
        <v>1096</v>
      </c>
      <c r="C885" s="24" t="s">
        <v>993</v>
      </c>
      <c r="D885" s="24" t="s">
        <v>1097</v>
      </c>
      <c r="E885" s="24" t="s">
        <v>27</v>
      </c>
      <c r="F885" s="88">
        <v>5</v>
      </c>
      <c r="G885" s="112"/>
      <c r="H885" s="47">
        <f t="shared" si="102"/>
        <v>0</v>
      </c>
    </row>
    <row r="886" spans="2:8" ht="48.6" customHeight="1" x14ac:dyDescent="0.2">
      <c r="B886" s="24" t="s">
        <v>1098</v>
      </c>
      <c r="C886" s="24" t="s">
        <v>993</v>
      </c>
      <c r="D886" s="24" t="s">
        <v>1099</v>
      </c>
      <c r="E886" s="24" t="s">
        <v>27</v>
      </c>
      <c r="F886" s="88">
        <v>5</v>
      </c>
      <c r="G886" s="112"/>
      <c r="H886" s="47">
        <f t="shared" si="102"/>
        <v>0</v>
      </c>
    </row>
    <row r="887" spans="2:8" ht="48.6" customHeight="1" x14ac:dyDescent="0.2">
      <c r="B887" s="24" t="s">
        <v>1100</v>
      </c>
      <c r="C887" s="24" t="s">
        <v>993</v>
      </c>
      <c r="D887" s="24" t="s">
        <v>1101</v>
      </c>
      <c r="E887" s="24" t="s">
        <v>27</v>
      </c>
      <c r="F887" s="88">
        <v>5</v>
      </c>
      <c r="G887" s="112"/>
      <c r="H887" s="47">
        <f t="shared" si="102"/>
        <v>0</v>
      </c>
    </row>
    <row r="888" spans="2:8" ht="48.6" customHeight="1" x14ac:dyDescent="0.2">
      <c r="B888" s="24" t="s">
        <v>1102</v>
      </c>
      <c r="C888" s="24" t="s">
        <v>993</v>
      </c>
      <c r="D888" s="24" t="s">
        <v>1103</v>
      </c>
      <c r="E888" s="24" t="s">
        <v>27</v>
      </c>
      <c r="F888" s="88">
        <v>5</v>
      </c>
      <c r="G888" s="112"/>
      <c r="H888" s="47">
        <f t="shared" si="102"/>
        <v>0</v>
      </c>
    </row>
    <row r="889" spans="2:8" ht="48.6" customHeight="1" x14ac:dyDescent="0.2">
      <c r="B889" s="24" t="s">
        <v>1104</v>
      </c>
      <c r="C889" s="24" t="s">
        <v>993</v>
      </c>
      <c r="D889" s="24" t="s">
        <v>1105</v>
      </c>
      <c r="E889" s="24" t="s">
        <v>27</v>
      </c>
      <c r="F889" s="88">
        <v>5</v>
      </c>
      <c r="G889" s="112"/>
      <c r="H889" s="47">
        <f t="shared" si="102"/>
        <v>0</v>
      </c>
    </row>
    <row r="890" spans="2:8" ht="48.6" customHeight="1" x14ac:dyDescent="0.2">
      <c r="B890" s="24" t="s">
        <v>1106</v>
      </c>
      <c r="C890" s="24" t="s">
        <v>993</v>
      </c>
      <c r="D890" s="24" t="s">
        <v>1107</v>
      </c>
      <c r="E890" s="24" t="s">
        <v>27</v>
      </c>
      <c r="F890" s="88">
        <v>5</v>
      </c>
      <c r="G890" s="112"/>
      <c r="H890" s="47">
        <f t="shared" si="102"/>
        <v>0</v>
      </c>
    </row>
    <row r="891" spans="2:8" ht="48.6" customHeight="1" x14ac:dyDescent="0.2">
      <c r="B891" s="24" t="s">
        <v>1108</v>
      </c>
      <c r="C891" s="24" t="s">
        <v>993</v>
      </c>
      <c r="D891" s="24" t="s">
        <v>1109</v>
      </c>
      <c r="E891" s="24" t="s">
        <v>27</v>
      </c>
      <c r="F891" s="88">
        <v>5</v>
      </c>
      <c r="G891" s="112"/>
      <c r="H891" s="47">
        <f t="shared" si="102"/>
        <v>0</v>
      </c>
    </row>
    <row r="892" spans="2:8" ht="48.6" customHeight="1" x14ac:dyDescent="0.2">
      <c r="B892" s="24" t="s">
        <v>1110</v>
      </c>
      <c r="C892" s="24" t="s">
        <v>993</v>
      </c>
      <c r="D892" s="24" t="s">
        <v>1111</v>
      </c>
      <c r="E892" s="24" t="s">
        <v>27</v>
      </c>
      <c r="F892" s="88">
        <v>5</v>
      </c>
      <c r="G892" s="112"/>
      <c r="H892" s="47">
        <f t="shared" si="102"/>
        <v>0</v>
      </c>
    </row>
    <row r="893" spans="2:8" ht="48.6" customHeight="1" x14ac:dyDescent="0.2">
      <c r="B893" s="24" t="s">
        <v>1112</v>
      </c>
      <c r="C893" s="24" t="s">
        <v>993</v>
      </c>
      <c r="D893" s="24" t="s">
        <v>1113</v>
      </c>
      <c r="E893" s="24" t="s">
        <v>27</v>
      </c>
      <c r="F893" s="88">
        <v>5</v>
      </c>
      <c r="G893" s="112"/>
      <c r="H893" s="47">
        <f t="shared" si="102"/>
        <v>0</v>
      </c>
    </row>
    <row r="894" spans="2:8" ht="48.6" customHeight="1" x14ac:dyDescent="0.2">
      <c r="B894" s="24" t="s">
        <v>1114</v>
      </c>
      <c r="C894" s="24" t="s">
        <v>993</v>
      </c>
      <c r="D894" s="24" t="s">
        <v>1115</v>
      </c>
      <c r="E894" s="24" t="s">
        <v>27</v>
      </c>
      <c r="F894" s="88">
        <v>5</v>
      </c>
      <c r="G894" s="112"/>
      <c r="H894" s="47">
        <f t="shared" si="102"/>
        <v>0</v>
      </c>
    </row>
    <row r="895" spans="2:8" ht="48.6" customHeight="1" x14ac:dyDescent="0.2">
      <c r="B895" s="24" t="s">
        <v>1116</v>
      </c>
      <c r="C895" s="24" t="s">
        <v>993</v>
      </c>
      <c r="D895" s="24" t="s">
        <v>1117</v>
      </c>
      <c r="E895" s="24" t="s">
        <v>27</v>
      </c>
      <c r="F895" s="88">
        <v>5</v>
      </c>
      <c r="G895" s="112"/>
      <c r="H895" s="47">
        <f t="shared" si="102"/>
        <v>0</v>
      </c>
    </row>
    <row r="896" spans="2:8" ht="48.6" customHeight="1" x14ac:dyDescent="0.2">
      <c r="B896" s="24" t="s">
        <v>1118</v>
      </c>
      <c r="C896" s="24" t="s">
        <v>993</v>
      </c>
      <c r="D896" s="24" t="s">
        <v>1119</v>
      </c>
      <c r="E896" s="24" t="s">
        <v>27</v>
      </c>
      <c r="F896" s="88">
        <v>5</v>
      </c>
      <c r="G896" s="112"/>
      <c r="H896" s="47">
        <f t="shared" si="102"/>
        <v>0</v>
      </c>
    </row>
    <row r="897" spans="2:8" ht="48.6" customHeight="1" x14ac:dyDescent="0.2">
      <c r="B897" s="24" t="s">
        <v>1120</v>
      </c>
      <c r="C897" s="24" t="s">
        <v>1121</v>
      </c>
      <c r="D897" s="24" t="s">
        <v>1122</v>
      </c>
      <c r="E897" s="24" t="s">
        <v>1031</v>
      </c>
      <c r="F897" s="88">
        <v>8</v>
      </c>
      <c r="G897" s="112"/>
      <c r="H897" s="47">
        <f t="shared" si="102"/>
        <v>0</v>
      </c>
    </row>
    <row r="898" spans="2:8" ht="48.6" customHeight="1" x14ac:dyDescent="0.2">
      <c r="B898" s="24" t="s">
        <v>1123</v>
      </c>
      <c r="C898" s="24" t="s">
        <v>1124</v>
      </c>
      <c r="D898" s="24" t="s">
        <v>1125</v>
      </c>
      <c r="E898" s="24" t="s">
        <v>1031</v>
      </c>
      <c r="F898" s="88">
        <v>4</v>
      </c>
      <c r="G898" s="112"/>
      <c r="H898" s="47">
        <f t="shared" si="102"/>
        <v>0</v>
      </c>
    </row>
    <row r="899" spans="2:8" ht="48.6" customHeight="1" x14ac:dyDescent="0.2">
      <c r="B899" s="24" t="s">
        <v>1126</v>
      </c>
      <c r="C899" s="24" t="s">
        <v>1124</v>
      </c>
      <c r="D899" s="24" t="s">
        <v>1127</v>
      </c>
      <c r="E899" s="24" t="s">
        <v>1031</v>
      </c>
      <c r="F899" s="88">
        <v>22</v>
      </c>
      <c r="G899" s="112"/>
      <c r="H899" s="47">
        <f t="shared" si="102"/>
        <v>0</v>
      </c>
    </row>
    <row r="900" spans="2:8" ht="48.6" customHeight="1" x14ac:dyDescent="0.2">
      <c r="B900" s="24" t="s">
        <v>1128</v>
      </c>
      <c r="C900" s="24" t="s">
        <v>1129</v>
      </c>
      <c r="D900" s="24" t="s">
        <v>1130</v>
      </c>
      <c r="E900" s="24" t="s">
        <v>1050</v>
      </c>
      <c r="F900" s="88">
        <v>4</v>
      </c>
      <c r="G900" s="112"/>
      <c r="H900" s="47">
        <f t="shared" si="102"/>
        <v>0</v>
      </c>
    </row>
    <row r="901" spans="2:8" ht="48.6" customHeight="1" x14ac:dyDescent="0.2">
      <c r="B901" s="24" t="s">
        <v>1131</v>
      </c>
      <c r="C901" s="24" t="s">
        <v>1132</v>
      </c>
      <c r="D901" s="24" t="s">
        <v>1133</v>
      </c>
      <c r="E901" s="24" t="s">
        <v>1050</v>
      </c>
      <c r="F901" s="88">
        <v>2</v>
      </c>
      <c r="G901" s="112"/>
      <c r="H901" s="47">
        <f t="shared" si="102"/>
        <v>0</v>
      </c>
    </row>
    <row r="902" spans="2:8" ht="48.6" customHeight="1" x14ac:dyDescent="0.2">
      <c r="B902" s="24" t="s">
        <v>1134</v>
      </c>
      <c r="C902" s="24" t="s">
        <v>1135</v>
      </c>
      <c r="D902" s="24" t="s">
        <v>1136</v>
      </c>
      <c r="E902" s="24" t="s">
        <v>1050</v>
      </c>
      <c r="F902" s="88">
        <v>11</v>
      </c>
      <c r="G902" s="112"/>
      <c r="H902" s="47">
        <f t="shared" si="102"/>
        <v>0</v>
      </c>
    </row>
    <row r="903" spans="2:8" ht="12.75" customHeight="1" x14ac:dyDescent="0.2">
      <c r="B903" s="32" t="s">
        <v>1137</v>
      </c>
      <c r="C903" s="32"/>
      <c r="D903" s="32" t="s">
        <v>1137</v>
      </c>
      <c r="E903" s="32"/>
      <c r="F903" s="87">
        <f>SUM(H869:H902)</f>
        <v>0</v>
      </c>
      <c r="G903" s="111"/>
      <c r="H903" s="59"/>
    </row>
    <row r="904" spans="2:8" ht="12.75" customHeight="1" x14ac:dyDescent="0.2">
      <c r="B904" s="31" t="s">
        <v>1138</v>
      </c>
      <c r="C904" s="32"/>
      <c r="D904" s="32" t="s">
        <v>1139</v>
      </c>
      <c r="E904" s="32"/>
      <c r="F904" s="87"/>
      <c r="G904" s="111"/>
      <c r="H904" s="59"/>
    </row>
    <row r="905" spans="2:8" ht="43.9" customHeight="1" x14ac:dyDescent="0.2">
      <c r="B905" s="24" t="s">
        <v>1140</v>
      </c>
      <c r="C905" s="24" t="s">
        <v>943</v>
      </c>
      <c r="D905" s="24" t="s">
        <v>1141</v>
      </c>
      <c r="E905" s="24" t="s">
        <v>27</v>
      </c>
      <c r="F905" s="88">
        <v>30</v>
      </c>
      <c r="G905" s="112"/>
      <c r="H905" s="47">
        <f t="shared" ref="H905:H923" si="103">F905*G905</f>
        <v>0</v>
      </c>
    </row>
    <row r="906" spans="2:8" ht="43.9" customHeight="1" x14ac:dyDescent="0.2">
      <c r="B906" s="24" t="s">
        <v>1142</v>
      </c>
      <c r="C906" s="24" t="s">
        <v>943</v>
      </c>
      <c r="D906" s="24" t="s">
        <v>1143</v>
      </c>
      <c r="E906" s="24" t="s">
        <v>27</v>
      </c>
      <c r="F906" s="88">
        <v>35</v>
      </c>
      <c r="G906" s="112"/>
      <c r="H906" s="47">
        <f t="shared" si="103"/>
        <v>0</v>
      </c>
    </row>
    <row r="907" spans="2:8" ht="43.9" customHeight="1" x14ac:dyDescent="0.2">
      <c r="B907" s="24" t="s">
        <v>1144</v>
      </c>
      <c r="C907" s="24" t="s">
        <v>943</v>
      </c>
      <c r="D907" s="24" t="s">
        <v>1145</v>
      </c>
      <c r="E907" s="24" t="s">
        <v>27</v>
      </c>
      <c r="F907" s="88">
        <v>25</v>
      </c>
      <c r="G907" s="112"/>
      <c r="H907" s="47">
        <f t="shared" si="103"/>
        <v>0</v>
      </c>
    </row>
    <row r="908" spans="2:8" ht="43.9" customHeight="1" x14ac:dyDescent="0.2">
      <c r="B908" s="24" t="s">
        <v>1146</v>
      </c>
      <c r="C908" s="24" t="s">
        <v>943</v>
      </c>
      <c r="D908" s="24" t="s">
        <v>1147</v>
      </c>
      <c r="E908" s="24" t="s">
        <v>27</v>
      </c>
      <c r="F908" s="88">
        <v>20</v>
      </c>
      <c r="G908" s="112"/>
      <c r="H908" s="47">
        <f t="shared" si="103"/>
        <v>0</v>
      </c>
    </row>
    <row r="909" spans="2:8" ht="43.9" customHeight="1" x14ac:dyDescent="0.2">
      <c r="B909" s="24" t="s">
        <v>1148</v>
      </c>
      <c r="C909" s="24" t="s">
        <v>943</v>
      </c>
      <c r="D909" s="24" t="s">
        <v>1149</v>
      </c>
      <c r="E909" s="24" t="s">
        <v>27</v>
      </c>
      <c r="F909" s="88">
        <v>25</v>
      </c>
      <c r="G909" s="112"/>
      <c r="H909" s="47">
        <f t="shared" si="103"/>
        <v>0</v>
      </c>
    </row>
    <row r="910" spans="2:8" ht="43.9" customHeight="1" x14ac:dyDescent="0.2">
      <c r="B910" s="24" t="s">
        <v>1150</v>
      </c>
      <c r="C910" s="24" t="s">
        <v>943</v>
      </c>
      <c r="D910" s="24" t="s">
        <v>1151</v>
      </c>
      <c r="E910" s="24" t="s">
        <v>27</v>
      </c>
      <c r="F910" s="88">
        <v>30</v>
      </c>
      <c r="G910" s="112"/>
      <c r="H910" s="47">
        <f t="shared" si="103"/>
        <v>0</v>
      </c>
    </row>
    <row r="911" spans="2:8" ht="43.9" customHeight="1" x14ac:dyDescent="0.2">
      <c r="B911" s="24" t="s">
        <v>1152</v>
      </c>
      <c r="C911" s="24" t="s">
        <v>943</v>
      </c>
      <c r="D911" s="24" t="s">
        <v>1153</v>
      </c>
      <c r="E911" s="24" t="s">
        <v>27</v>
      </c>
      <c r="F911" s="88">
        <v>25</v>
      </c>
      <c r="G911" s="112"/>
      <c r="H911" s="47">
        <f t="shared" si="103"/>
        <v>0</v>
      </c>
    </row>
    <row r="912" spans="2:8" ht="43.9" customHeight="1" x14ac:dyDescent="0.2">
      <c r="B912" s="24" t="s">
        <v>1154</v>
      </c>
      <c r="C912" s="24" t="s">
        <v>943</v>
      </c>
      <c r="D912" s="24" t="s">
        <v>1155</v>
      </c>
      <c r="E912" s="24" t="s">
        <v>27</v>
      </c>
      <c r="F912" s="88">
        <v>50</v>
      </c>
      <c r="G912" s="112"/>
      <c r="H912" s="47">
        <f t="shared" si="103"/>
        <v>0</v>
      </c>
    </row>
    <row r="913" spans="2:8" ht="60" customHeight="1" x14ac:dyDescent="0.2">
      <c r="B913" s="24" t="s">
        <v>1156</v>
      </c>
      <c r="C913" s="24" t="s">
        <v>993</v>
      </c>
      <c r="D913" s="24" t="s">
        <v>1157</v>
      </c>
      <c r="E913" s="24" t="s">
        <v>27</v>
      </c>
      <c r="F913" s="88">
        <v>2</v>
      </c>
      <c r="G913" s="112"/>
      <c r="H913" s="47">
        <f t="shared" si="103"/>
        <v>0</v>
      </c>
    </row>
    <row r="914" spans="2:8" ht="56.1" customHeight="1" x14ac:dyDescent="0.2">
      <c r="B914" s="24" t="s">
        <v>1158</v>
      </c>
      <c r="C914" s="24" t="s">
        <v>993</v>
      </c>
      <c r="D914" s="24" t="s">
        <v>1159</v>
      </c>
      <c r="E914" s="24" t="s">
        <v>27</v>
      </c>
      <c r="F914" s="88">
        <v>5</v>
      </c>
      <c r="G914" s="112"/>
      <c r="H914" s="47">
        <f t="shared" si="103"/>
        <v>0</v>
      </c>
    </row>
    <row r="915" spans="2:8" ht="57" customHeight="1" x14ac:dyDescent="0.2">
      <c r="B915" s="24" t="s">
        <v>1160</v>
      </c>
      <c r="C915" s="24" t="s">
        <v>993</v>
      </c>
      <c r="D915" s="24" t="s">
        <v>1161</v>
      </c>
      <c r="E915" s="24" t="s">
        <v>27</v>
      </c>
      <c r="F915" s="88">
        <v>5</v>
      </c>
      <c r="G915" s="112"/>
      <c r="H915" s="47">
        <f t="shared" si="103"/>
        <v>0</v>
      </c>
    </row>
    <row r="916" spans="2:8" ht="57.75" customHeight="1" x14ac:dyDescent="0.2">
      <c r="B916" s="24" t="s">
        <v>1162</v>
      </c>
      <c r="C916" s="24" t="s">
        <v>993</v>
      </c>
      <c r="D916" s="24" t="s">
        <v>1163</v>
      </c>
      <c r="E916" s="24" t="s">
        <v>27</v>
      </c>
      <c r="F916" s="88">
        <v>5</v>
      </c>
      <c r="G916" s="112"/>
      <c r="H916" s="47">
        <f t="shared" si="103"/>
        <v>0</v>
      </c>
    </row>
    <row r="917" spans="2:8" ht="57.75" customHeight="1" x14ac:dyDescent="0.2">
      <c r="B917" s="24" t="s">
        <v>1164</v>
      </c>
      <c r="C917" s="24" t="s">
        <v>993</v>
      </c>
      <c r="D917" s="24" t="s">
        <v>1165</v>
      </c>
      <c r="E917" s="24" t="s">
        <v>27</v>
      </c>
      <c r="F917" s="88">
        <v>5</v>
      </c>
      <c r="G917" s="112"/>
      <c r="H917" s="47">
        <f t="shared" si="103"/>
        <v>0</v>
      </c>
    </row>
    <row r="918" spans="2:8" ht="57.75" customHeight="1" x14ac:dyDescent="0.2">
      <c r="B918" s="24" t="s">
        <v>1166</v>
      </c>
      <c r="C918" s="24" t="s">
        <v>993</v>
      </c>
      <c r="D918" s="24" t="s">
        <v>1167</v>
      </c>
      <c r="E918" s="24" t="s">
        <v>27</v>
      </c>
      <c r="F918" s="88">
        <v>5</v>
      </c>
      <c r="G918" s="112"/>
      <c r="H918" s="47">
        <f t="shared" si="103"/>
        <v>0</v>
      </c>
    </row>
    <row r="919" spans="2:8" ht="52.35" customHeight="1" x14ac:dyDescent="0.2">
      <c r="B919" s="24" t="s">
        <v>1168</v>
      </c>
      <c r="C919" s="24" t="s">
        <v>993</v>
      </c>
      <c r="D919" s="24" t="s">
        <v>1169</v>
      </c>
      <c r="E919" s="24" t="s">
        <v>27</v>
      </c>
      <c r="F919" s="88">
        <v>5</v>
      </c>
      <c r="G919" s="112"/>
      <c r="H919" s="47">
        <f t="shared" si="103"/>
        <v>0</v>
      </c>
    </row>
    <row r="920" spans="2:8" ht="60" customHeight="1" x14ac:dyDescent="0.2">
      <c r="B920" s="24" t="s">
        <v>1170</v>
      </c>
      <c r="C920" s="24" t="s">
        <v>993</v>
      </c>
      <c r="D920" s="24" t="s">
        <v>1171</v>
      </c>
      <c r="E920" s="24" t="s">
        <v>27</v>
      </c>
      <c r="F920" s="88">
        <v>5</v>
      </c>
      <c r="G920" s="112"/>
      <c r="H920" s="47">
        <f t="shared" si="103"/>
        <v>0</v>
      </c>
    </row>
    <row r="921" spans="2:8" ht="43.9" customHeight="1" x14ac:dyDescent="0.2">
      <c r="B921" s="24" t="s">
        <v>1172</v>
      </c>
      <c r="C921" s="24" t="s">
        <v>1173</v>
      </c>
      <c r="D921" s="24" t="s">
        <v>1174</v>
      </c>
      <c r="E921" s="24" t="s">
        <v>1031</v>
      </c>
      <c r="F921" s="88">
        <v>10</v>
      </c>
      <c r="G921" s="112"/>
      <c r="H921" s="47">
        <f t="shared" si="103"/>
        <v>0</v>
      </c>
    </row>
    <row r="922" spans="2:8" ht="43.9" customHeight="1" x14ac:dyDescent="0.2">
      <c r="B922" s="24" t="s">
        <v>1175</v>
      </c>
      <c r="C922" s="24" t="s">
        <v>1121</v>
      </c>
      <c r="D922" s="24" t="s">
        <v>1122</v>
      </c>
      <c r="E922" s="24" t="s">
        <v>1031</v>
      </c>
      <c r="F922" s="88">
        <v>4</v>
      </c>
      <c r="G922" s="112"/>
      <c r="H922" s="47">
        <f t="shared" si="103"/>
        <v>0</v>
      </c>
    </row>
    <row r="923" spans="2:8" ht="43.9" customHeight="1" x14ac:dyDescent="0.2">
      <c r="B923" s="24" t="s">
        <v>1176</v>
      </c>
      <c r="C923" s="24" t="s">
        <v>1124</v>
      </c>
      <c r="D923" s="24" t="s">
        <v>1125</v>
      </c>
      <c r="E923" s="24" t="s">
        <v>1031</v>
      </c>
      <c r="F923" s="88">
        <v>2</v>
      </c>
      <c r="G923" s="112"/>
      <c r="H923" s="47">
        <f t="shared" si="103"/>
        <v>0</v>
      </c>
    </row>
    <row r="924" spans="2:8" ht="12.75" customHeight="1" x14ac:dyDescent="0.2">
      <c r="B924" s="32" t="s">
        <v>1177</v>
      </c>
      <c r="C924" s="32"/>
      <c r="D924" s="32" t="s">
        <v>1177</v>
      </c>
      <c r="E924" s="32"/>
      <c r="F924" s="87">
        <f>SUM(H905:H923)</f>
        <v>0</v>
      </c>
      <c r="G924" s="111"/>
      <c r="H924" s="59"/>
    </row>
    <row r="925" spans="2:8" ht="12.75" customHeight="1" x14ac:dyDescent="0.2">
      <c r="B925" s="31" t="s">
        <v>1178</v>
      </c>
      <c r="C925" s="32"/>
      <c r="D925" s="32" t="s">
        <v>1179</v>
      </c>
      <c r="E925" s="32"/>
      <c r="F925" s="87"/>
      <c r="G925" s="111"/>
      <c r="H925" s="59"/>
    </row>
    <row r="926" spans="2:8" ht="47.25" customHeight="1" x14ac:dyDescent="0.2">
      <c r="B926" s="24" t="s">
        <v>1180</v>
      </c>
      <c r="C926" s="24" t="s">
        <v>943</v>
      </c>
      <c r="D926" s="24" t="s">
        <v>1181</v>
      </c>
      <c r="E926" s="24" t="s">
        <v>27</v>
      </c>
      <c r="F926" s="88">
        <v>63</v>
      </c>
      <c r="G926" s="112"/>
      <c r="H926" s="47">
        <f t="shared" ref="H926:H935" si="104">F926*G926</f>
        <v>0</v>
      </c>
    </row>
    <row r="927" spans="2:8" ht="47.25" customHeight="1" x14ac:dyDescent="0.2">
      <c r="B927" s="24" t="s">
        <v>1182</v>
      </c>
      <c r="C927" s="24" t="s">
        <v>943</v>
      </c>
      <c r="D927" s="24" t="s">
        <v>1183</v>
      </c>
      <c r="E927" s="24" t="s">
        <v>27</v>
      </c>
      <c r="F927" s="88">
        <v>5</v>
      </c>
      <c r="G927" s="112"/>
      <c r="H927" s="47">
        <f t="shared" si="104"/>
        <v>0</v>
      </c>
    </row>
    <row r="928" spans="2:8" ht="47.25" customHeight="1" x14ac:dyDescent="0.2">
      <c r="B928" s="24" t="s">
        <v>1184</v>
      </c>
      <c r="C928" s="24" t="s">
        <v>943</v>
      </c>
      <c r="D928" s="24" t="s">
        <v>1185</v>
      </c>
      <c r="E928" s="24" t="s">
        <v>27</v>
      </c>
      <c r="F928" s="88">
        <v>30</v>
      </c>
      <c r="G928" s="112"/>
      <c r="H928" s="47">
        <f t="shared" si="104"/>
        <v>0</v>
      </c>
    </row>
    <row r="929" spans="2:8" ht="47.25" customHeight="1" x14ac:dyDescent="0.2">
      <c r="B929" s="24" t="s">
        <v>1186</v>
      </c>
      <c r="C929" s="24" t="s">
        <v>984</v>
      </c>
      <c r="D929" s="24" t="s">
        <v>1187</v>
      </c>
      <c r="E929" s="24" t="s">
        <v>27</v>
      </c>
      <c r="F929" s="88">
        <v>10</v>
      </c>
      <c r="G929" s="112"/>
      <c r="H929" s="47">
        <f t="shared" si="104"/>
        <v>0</v>
      </c>
    </row>
    <row r="930" spans="2:8" ht="47.25" customHeight="1" x14ac:dyDescent="0.2">
      <c r="B930" s="24" t="s">
        <v>1188</v>
      </c>
      <c r="C930" s="24" t="s">
        <v>993</v>
      </c>
      <c r="D930" s="24" t="s">
        <v>1189</v>
      </c>
      <c r="E930" s="24" t="s">
        <v>27</v>
      </c>
      <c r="F930" s="88">
        <v>7</v>
      </c>
      <c r="G930" s="112"/>
      <c r="H930" s="47">
        <f t="shared" si="104"/>
        <v>0</v>
      </c>
    </row>
    <row r="931" spans="2:8" ht="47.25" customHeight="1" x14ac:dyDescent="0.2">
      <c r="B931" s="24" t="s">
        <v>1190</v>
      </c>
      <c r="C931" s="24" t="s">
        <v>993</v>
      </c>
      <c r="D931" s="24" t="s">
        <v>1191</v>
      </c>
      <c r="E931" s="24" t="s">
        <v>27</v>
      </c>
      <c r="F931" s="88">
        <v>5</v>
      </c>
      <c r="G931" s="112"/>
      <c r="H931" s="47">
        <f t="shared" si="104"/>
        <v>0</v>
      </c>
    </row>
    <row r="932" spans="2:8" ht="47.25" customHeight="1" x14ac:dyDescent="0.2">
      <c r="B932" s="24" t="s">
        <v>1192</v>
      </c>
      <c r="C932" s="24" t="s">
        <v>993</v>
      </c>
      <c r="D932" s="24" t="s">
        <v>1193</v>
      </c>
      <c r="E932" s="24" t="s">
        <v>27</v>
      </c>
      <c r="F932" s="88">
        <v>5</v>
      </c>
      <c r="G932" s="112"/>
      <c r="H932" s="47">
        <f t="shared" si="104"/>
        <v>0</v>
      </c>
    </row>
    <row r="933" spans="2:8" ht="39.950000000000003" customHeight="1" x14ac:dyDescent="0.2">
      <c r="B933" s="24" t="s">
        <v>1194</v>
      </c>
      <c r="C933" s="24" t="s">
        <v>1195</v>
      </c>
      <c r="D933" s="24" t="s">
        <v>1196</v>
      </c>
      <c r="E933" s="24" t="s">
        <v>1050</v>
      </c>
      <c r="F933" s="88">
        <v>3</v>
      </c>
      <c r="G933" s="112"/>
      <c r="H933" s="47">
        <f t="shared" si="104"/>
        <v>0</v>
      </c>
    </row>
    <row r="934" spans="2:8" ht="39.950000000000003" customHeight="1" x14ac:dyDescent="0.2">
      <c r="B934" s="24" t="s">
        <v>1197</v>
      </c>
      <c r="C934" s="24" t="s">
        <v>1198</v>
      </c>
      <c r="D934" s="24" t="s">
        <v>1199</v>
      </c>
      <c r="E934" s="24" t="s">
        <v>1050</v>
      </c>
      <c r="F934" s="88">
        <v>3</v>
      </c>
      <c r="G934" s="112"/>
      <c r="H934" s="47">
        <f t="shared" si="104"/>
        <v>0</v>
      </c>
    </row>
    <row r="935" spans="2:8" ht="39.950000000000003" customHeight="1" x14ac:dyDescent="0.2">
      <c r="B935" s="24" t="s">
        <v>1200</v>
      </c>
      <c r="C935" s="24" t="s">
        <v>1201</v>
      </c>
      <c r="D935" s="24" t="s">
        <v>1202</v>
      </c>
      <c r="E935" s="24" t="s">
        <v>1050</v>
      </c>
      <c r="F935" s="88">
        <v>3</v>
      </c>
      <c r="G935" s="112"/>
      <c r="H935" s="47">
        <f t="shared" si="104"/>
        <v>0</v>
      </c>
    </row>
    <row r="936" spans="2:8" ht="12.75" customHeight="1" x14ac:dyDescent="0.2">
      <c r="B936" s="32" t="s">
        <v>1203</v>
      </c>
      <c r="C936" s="32"/>
      <c r="D936" s="32" t="s">
        <v>1203</v>
      </c>
      <c r="E936" s="32"/>
      <c r="F936" s="87">
        <f>SUM(H926:H935)</f>
        <v>0</v>
      </c>
      <c r="G936" s="111"/>
      <c r="H936" s="59"/>
    </row>
    <row r="937" spans="2:8" ht="12.75" customHeight="1" x14ac:dyDescent="0.2">
      <c r="B937" s="31" t="s">
        <v>1204</v>
      </c>
      <c r="C937" s="32"/>
      <c r="D937" s="32" t="s">
        <v>1205</v>
      </c>
      <c r="E937" s="32"/>
      <c r="F937" s="87"/>
      <c r="G937" s="111"/>
      <c r="H937" s="59"/>
    </row>
    <row r="938" spans="2:8" ht="12.75" customHeight="1" x14ac:dyDescent="0.2">
      <c r="B938" s="31" t="s">
        <v>1206</v>
      </c>
      <c r="C938" s="32"/>
      <c r="D938" s="32" t="s">
        <v>1207</v>
      </c>
      <c r="E938" s="32"/>
      <c r="F938" s="87"/>
      <c r="G938" s="111"/>
      <c r="H938" s="59"/>
    </row>
    <row r="939" spans="2:8" ht="45.6" customHeight="1" x14ac:dyDescent="0.2">
      <c r="B939" s="24" t="s">
        <v>1208</v>
      </c>
      <c r="C939" s="24" t="s">
        <v>900</v>
      </c>
      <c r="D939" s="24" t="s">
        <v>1209</v>
      </c>
      <c r="E939" s="24" t="s">
        <v>16</v>
      </c>
      <c r="F939" s="88">
        <v>42</v>
      </c>
      <c r="G939" s="112"/>
      <c r="H939" s="47">
        <f t="shared" ref="H939:H953" si="105">F939*G939</f>
        <v>0</v>
      </c>
    </row>
    <row r="940" spans="2:8" ht="45.6" customHeight="1" x14ac:dyDescent="0.2">
      <c r="B940" s="24" t="s">
        <v>1210</v>
      </c>
      <c r="C940" s="24" t="s">
        <v>909</v>
      </c>
      <c r="D940" s="24" t="s">
        <v>1211</v>
      </c>
      <c r="E940" s="24" t="s">
        <v>16</v>
      </c>
      <c r="F940" s="88">
        <v>28</v>
      </c>
      <c r="G940" s="112"/>
      <c r="H940" s="47">
        <f t="shared" si="105"/>
        <v>0</v>
      </c>
    </row>
    <row r="941" spans="2:8" ht="45.6" customHeight="1" x14ac:dyDescent="0.2">
      <c r="B941" s="24" t="s">
        <v>1212</v>
      </c>
      <c r="C941" s="24" t="s">
        <v>915</v>
      </c>
      <c r="D941" s="24" t="s">
        <v>1213</v>
      </c>
      <c r="E941" s="24" t="s">
        <v>27</v>
      </c>
      <c r="F941" s="88">
        <v>350</v>
      </c>
      <c r="G941" s="112"/>
      <c r="H941" s="47">
        <f t="shared" si="105"/>
        <v>0</v>
      </c>
    </row>
    <row r="942" spans="2:8" ht="45.6" customHeight="1" x14ac:dyDescent="0.2">
      <c r="B942" s="24" t="s">
        <v>1214</v>
      </c>
      <c r="C942" s="24" t="s">
        <v>924</v>
      </c>
      <c r="D942" s="24" t="s">
        <v>925</v>
      </c>
      <c r="E942" s="24" t="s">
        <v>27</v>
      </c>
      <c r="F942" s="88">
        <v>35</v>
      </c>
      <c r="G942" s="112"/>
      <c r="H942" s="47">
        <f t="shared" si="105"/>
        <v>0</v>
      </c>
    </row>
    <row r="943" spans="2:8" ht="45.6" customHeight="1" x14ac:dyDescent="0.2">
      <c r="B943" s="24" t="s">
        <v>1215</v>
      </c>
      <c r="C943" s="24" t="s">
        <v>940</v>
      </c>
      <c r="D943" s="24" t="s">
        <v>1216</v>
      </c>
      <c r="E943" s="24" t="s">
        <v>27</v>
      </c>
      <c r="F943" s="88">
        <v>175</v>
      </c>
      <c r="G943" s="112"/>
      <c r="H943" s="47">
        <f t="shared" si="105"/>
        <v>0</v>
      </c>
    </row>
    <row r="944" spans="2:8" ht="45.6" customHeight="1" x14ac:dyDescent="0.2">
      <c r="B944" s="24" t="s">
        <v>1217</v>
      </c>
      <c r="C944" s="24" t="s">
        <v>981</v>
      </c>
      <c r="D944" s="24" t="s">
        <v>1218</v>
      </c>
      <c r="E944" s="24" t="s">
        <v>27</v>
      </c>
      <c r="F944" s="88">
        <v>35</v>
      </c>
      <c r="G944" s="112"/>
      <c r="H944" s="47">
        <f t="shared" si="105"/>
        <v>0</v>
      </c>
    </row>
    <row r="945" spans="2:8" ht="45.6" customHeight="1" x14ac:dyDescent="0.2">
      <c r="B945" s="24" t="s">
        <v>1219</v>
      </c>
      <c r="C945" s="24" t="s">
        <v>981</v>
      </c>
      <c r="D945" s="24" t="s">
        <v>1220</v>
      </c>
      <c r="E945" s="24" t="s">
        <v>27</v>
      </c>
      <c r="F945" s="88">
        <v>28</v>
      </c>
      <c r="G945" s="112"/>
      <c r="H945" s="47">
        <f t="shared" si="105"/>
        <v>0</v>
      </c>
    </row>
    <row r="946" spans="2:8" ht="45.6" customHeight="1" x14ac:dyDescent="0.2">
      <c r="B946" s="24" t="s">
        <v>1221</v>
      </c>
      <c r="C946" s="24" t="s">
        <v>993</v>
      </c>
      <c r="D946" s="24" t="s">
        <v>1222</v>
      </c>
      <c r="E946" s="24" t="s">
        <v>27</v>
      </c>
      <c r="F946" s="88">
        <v>7</v>
      </c>
      <c r="G946" s="112"/>
      <c r="H946" s="47">
        <f t="shared" si="105"/>
        <v>0</v>
      </c>
    </row>
    <row r="947" spans="2:8" ht="45.6" customHeight="1" x14ac:dyDescent="0.2">
      <c r="B947" s="24" t="s">
        <v>1223</v>
      </c>
      <c r="C947" s="24" t="s">
        <v>1033</v>
      </c>
      <c r="D947" s="24" t="s">
        <v>1224</v>
      </c>
      <c r="E947" s="24" t="s">
        <v>1031</v>
      </c>
      <c r="F947" s="88">
        <v>12</v>
      </c>
      <c r="G947" s="112"/>
      <c r="H947" s="47">
        <f t="shared" si="105"/>
        <v>0</v>
      </c>
    </row>
    <row r="948" spans="2:8" ht="45.6" customHeight="1" x14ac:dyDescent="0.2">
      <c r="B948" s="24" t="s">
        <v>1225</v>
      </c>
      <c r="C948" s="24" t="s">
        <v>1055</v>
      </c>
      <c r="D948" s="24" t="s">
        <v>1056</v>
      </c>
      <c r="E948" s="24" t="s">
        <v>1050</v>
      </c>
      <c r="F948" s="88">
        <v>6</v>
      </c>
      <c r="G948" s="112"/>
      <c r="H948" s="47">
        <f t="shared" si="105"/>
        <v>0</v>
      </c>
    </row>
    <row r="949" spans="2:8" ht="45.6" customHeight="1" x14ac:dyDescent="0.2">
      <c r="B949" s="24" t="s">
        <v>1226</v>
      </c>
      <c r="C949" s="24" t="s">
        <v>1227</v>
      </c>
      <c r="D949" s="24" t="s">
        <v>1228</v>
      </c>
      <c r="E949" s="24" t="s">
        <v>1031</v>
      </c>
      <c r="F949" s="88">
        <v>6</v>
      </c>
      <c r="G949" s="112"/>
      <c r="H949" s="47">
        <f t="shared" si="105"/>
        <v>0</v>
      </c>
    </row>
    <row r="950" spans="2:8" ht="45.6" customHeight="1" x14ac:dyDescent="0.2">
      <c r="B950" s="24" t="s">
        <v>1229</v>
      </c>
      <c r="C950" s="24" t="s">
        <v>1230</v>
      </c>
      <c r="D950" s="24" t="s">
        <v>1231</v>
      </c>
      <c r="E950" s="24" t="s">
        <v>1232</v>
      </c>
      <c r="F950" s="88">
        <v>6</v>
      </c>
      <c r="G950" s="112"/>
      <c r="H950" s="47">
        <f t="shared" si="105"/>
        <v>0</v>
      </c>
    </row>
    <row r="951" spans="2:8" ht="45.6" customHeight="1" x14ac:dyDescent="0.2">
      <c r="B951" s="24" t="s">
        <v>1233</v>
      </c>
      <c r="C951" s="24" t="s">
        <v>1234</v>
      </c>
      <c r="D951" s="24" t="s">
        <v>1235</v>
      </c>
      <c r="E951" s="24" t="s">
        <v>1232</v>
      </c>
      <c r="F951" s="88">
        <v>6</v>
      </c>
      <c r="G951" s="112"/>
      <c r="H951" s="47">
        <f t="shared" si="105"/>
        <v>0</v>
      </c>
    </row>
    <row r="952" spans="2:8" ht="45.6" customHeight="1" x14ac:dyDescent="0.2">
      <c r="B952" s="24" t="s">
        <v>1236</v>
      </c>
      <c r="C952" s="24" t="s">
        <v>1237</v>
      </c>
      <c r="D952" s="24" t="s">
        <v>1238</v>
      </c>
      <c r="E952" s="24" t="s">
        <v>1239</v>
      </c>
      <c r="F952" s="88">
        <v>12</v>
      </c>
      <c r="G952" s="112"/>
      <c r="H952" s="47">
        <f t="shared" si="105"/>
        <v>0</v>
      </c>
    </row>
    <row r="953" spans="2:8" ht="45.6" customHeight="1" x14ac:dyDescent="0.2">
      <c r="B953" s="24" t="s">
        <v>1240</v>
      </c>
      <c r="C953" s="24" t="s">
        <v>1241</v>
      </c>
      <c r="D953" s="24" t="s">
        <v>1242</v>
      </c>
      <c r="E953" s="24" t="s">
        <v>1031</v>
      </c>
      <c r="F953" s="88">
        <v>6</v>
      </c>
      <c r="G953" s="112"/>
      <c r="H953" s="47">
        <f t="shared" si="105"/>
        <v>0</v>
      </c>
    </row>
    <row r="954" spans="2:8" ht="12.75" customHeight="1" x14ac:dyDescent="0.2">
      <c r="B954" s="32" t="s">
        <v>1243</v>
      </c>
      <c r="C954" s="32"/>
      <c r="D954" s="32" t="s">
        <v>1243</v>
      </c>
      <c r="E954" s="32"/>
      <c r="F954" s="87">
        <f>SUM(H939:H953)</f>
        <v>0</v>
      </c>
      <c r="G954" s="111"/>
      <c r="H954" s="59"/>
    </row>
    <row r="955" spans="2:8" ht="12.75" customHeight="1" x14ac:dyDescent="0.2">
      <c r="B955" s="31" t="s">
        <v>1244</v>
      </c>
      <c r="C955" s="32"/>
      <c r="D955" s="32" t="s">
        <v>1245</v>
      </c>
      <c r="E955" s="32"/>
      <c r="F955" s="87"/>
      <c r="G955" s="111"/>
      <c r="H955" s="59"/>
    </row>
    <row r="956" spans="2:8" ht="38.65" customHeight="1" x14ac:dyDescent="0.2">
      <c r="B956" s="24" t="s">
        <v>1246</v>
      </c>
      <c r="C956" s="24" t="s">
        <v>900</v>
      </c>
      <c r="D956" s="24" t="s">
        <v>1209</v>
      </c>
      <c r="E956" s="24" t="s">
        <v>16</v>
      </c>
      <c r="F956" s="88">
        <v>10.08</v>
      </c>
      <c r="G956" s="112"/>
      <c r="H956" s="47">
        <f t="shared" ref="H956:H970" si="106">F956*G956</f>
        <v>0</v>
      </c>
    </row>
    <row r="957" spans="2:8" ht="38.65" customHeight="1" x14ac:dyDescent="0.2">
      <c r="B957" s="24" t="s">
        <v>1247</v>
      </c>
      <c r="C957" s="24" t="s">
        <v>909</v>
      </c>
      <c r="D957" s="24" t="s">
        <v>1211</v>
      </c>
      <c r="E957" s="24" t="s">
        <v>16</v>
      </c>
      <c r="F957" s="88">
        <v>6.72</v>
      </c>
      <c r="G957" s="112"/>
      <c r="H957" s="47">
        <f t="shared" si="106"/>
        <v>0</v>
      </c>
    </row>
    <row r="958" spans="2:8" ht="38.65" customHeight="1" x14ac:dyDescent="0.2">
      <c r="B958" s="24" t="s">
        <v>1248</v>
      </c>
      <c r="C958" s="24" t="s">
        <v>915</v>
      </c>
      <c r="D958" s="24" t="s">
        <v>1213</v>
      </c>
      <c r="E958" s="24" t="s">
        <v>27</v>
      </c>
      <c r="F958" s="88">
        <v>84</v>
      </c>
      <c r="G958" s="112"/>
      <c r="H958" s="47">
        <f t="shared" si="106"/>
        <v>0</v>
      </c>
    </row>
    <row r="959" spans="2:8" ht="38.65" customHeight="1" x14ac:dyDescent="0.2">
      <c r="B959" s="24" t="s">
        <v>1249</v>
      </c>
      <c r="C959" s="24" t="s">
        <v>924</v>
      </c>
      <c r="D959" s="24" t="s">
        <v>925</v>
      </c>
      <c r="E959" s="24" t="s">
        <v>27</v>
      </c>
      <c r="F959" s="88">
        <v>6.5</v>
      </c>
      <c r="G959" s="112"/>
      <c r="H959" s="47">
        <f t="shared" si="106"/>
        <v>0</v>
      </c>
    </row>
    <row r="960" spans="2:8" ht="38.65" customHeight="1" x14ac:dyDescent="0.2">
      <c r="B960" s="24" t="s">
        <v>1250</v>
      </c>
      <c r="C960" s="24" t="s">
        <v>940</v>
      </c>
      <c r="D960" s="24" t="s">
        <v>1216</v>
      </c>
      <c r="E960" s="24" t="s">
        <v>27</v>
      </c>
      <c r="F960" s="88">
        <v>29</v>
      </c>
      <c r="G960" s="112"/>
      <c r="H960" s="47">
        <f t="shared" si="106"/>
        <v>0</v>
      </c>
    </row>
    <row r="961" spans="2:8" ht="38.65" customHeight="1" x14ac:dyDescent="0.2">
      <c r="B961" s="24" t="s">
        <v>1251</v>
      </c>
      <c r="C961" s="24" t="s">
        <v>981</v>
      </c>
      <c r="D961" s="24" t="s">
        <v>1218</v>
      </c>
      <c r="E961" s="24" t="s">
        <v>27</v>
      </c>
      <c r="F961" s="88">
        <v>6.5</v>
      </c>
      <c r="G961" s="112"/>
      <c r="H961" s="47">
        <f t="shared" si="106"/>
        <v>0</v>
      </c>
    </row>
    <row r="962" spans="2:8" ht="38.65" customHeight="1" x14ac:dyDescent="0.2">
      <c r="B962" s="24" t="s">
        <v>1252</v>
      </c>
      <c r="C962" s="24" t="s">
        <v>981</v>
      </c>
      <c r="D962" s="24" t="s">
        <v>1220</v>
      </c>
      <c r="E962" s="24" t="s">
        <v>27</v>
      </c>
      <c r="F962" s="88">
        <v>7.5</v>
      </c>
      <c r="G962" s="112"/>
      <c r="H962" s="47">
        <f t="shared" si="106"/>
        <v>0</v>
      </c>
    </row>
    <row r="963" spans="2:8" ht="47.65" customHeight="1" x14ac:dyDescent="0.2">
      <c r="B963" s="24" t="s">
        <v>1253</v>
      </c>
      <c r="C963" s="24" t="s">
        <v>993</v>
      </c>
      <c r="D963" s="24" t="s">
        <v>1222</v>
      </c>
      <c r="E963" s="24" t="s">
        <v>27</v>
      </c>
      <c r="F963" s="88">
        <v>7</v>
      </c>
      <c r="G963" s="112"/>
      <c r="H963" s="47">
        <f t="shared" si="106"/>
        <v>0</v>
      </c>
    </row>
    <row r="964" spans="2:8" ht="49.35" customHeight="1" x14ac:dyDescent="0.2">
      <c r="B964" s="24" t="s">
        <v>1254</v>
      </c>
      <c r="C964" s="24" t="s">
        <v>1033</v>
      </c>
      <c r="D964" s="24" t="s">
        <v>1224</v>
      </c>
      <c r="E964" s="24" t="s">
        <v>1031</v>
      </c>
      <c r="F964" s="88">
        <v>4</v>
      </c>
      <c r="G964" s="112"/>
      <c r="H964" s="47">
        <f t="shared" si="106"/>
        <v>0</v>
      </c>
    </row>
    <row r="965" spans="2:8" ht="38.65" customHeight="1" x14ac:dyDescent="0.2">
      <c r="B965" s="24" t="s">
        <v>1255</v>
      </c>
      <c r="C965" s="24" t="s">
        <v>1055</v>
      </c>
      <c r="D965" s="24" t="s">
        <v>1056</v>
      </c>
      <c r="E965" s="24" t="s">
        <v>1050</v>
      </c>
      <c r="F965" s="88">
        <v>2</v>
      </c>
      <c r="G965" s="112"/>
      <c r="H965" s="47">
        <f t="shared" si="106"/>
        <v>0</v>
      </c>
    </row>
    <row r="966" spans="2:8" ht="38.65" customHeight="1" x14ac:dyDescent="0.2">
      <c r="B966" s="24" t="s">
        <v>1256</v>
      </c>
      <c r="C966" s="24" t="s">
        <v>1227</v>
      </c>
      <c r="D966" s="24" t="s">
        <v>1228</v>
      </c>
      <c r="E966" s="24" t="s">
        <v>1031</v>
      </c>
      <c r="F966" s="88">
        <v>2</v>
      </c>
      <c r="G966" s="112"/>
      <c r="H966" s="47">
        <f t="shared" si="106"/>
        <v>0</v>
      </c>
    </row>
    <row r="967" spans="2:8" ht="51.4" customHeight="1" x14ac:dyDescent="0.2">
      <c r="B967" s="24" t="s">
        <v>1257</v>
      </c>
      <c r="C967" s="24" t="s">
        <v>1230</v>
      </c>
      <c r="D967" s="24" t="s">
        <v>1231</v>
      </c>
      <c r="E967" s="24" t="s">
        <v>1232</v>
      </c>
      <c r="F967" s="88">
        <v>2</v>
      </c>
      <c r="G967" s="112"/>
      <c r="H967" s="47">
        <f t="shared" si="106"/>
        <v>0</v>
      </c>
    </row>
    <row r="968" spans="2:8" ht="53.65" customHeight="1" x14ac:dyDescent="0.2">
      <c r="B968" s="24" t="s">
        <v>1258</v>
      </c>
      <c r="C968" s="24" t="s">
        <v>1234</v>
      </c>
      <c r="D968" s="24" t="s">
        <v>1235</v>
      </c>
      <c r="E968" s="24" t="s">
        <v>1232</v>
      </c>
      <c r="F968" s="88">
        <v>2</v>
      </c>
      <c r="G968" s="112"/>
      <c r="H968" s="47">
        <f t="shared" si="106"/>
        <v>0</v>
      </c>
    </row>
    <row r="969" spans="2:8" ht="38.65" customHeight="1" x14ac:dyDescent="0.2">
      <c r="B969" s="24" t="s">
        <v>1259</v>
      </c>
      <c r="C969" s="24" t="s">
        <v>1237</v>
      </c>
      <c r="D969" s="24" t="s">
        <v>1238</v>
      </c>
      <c r="E969" s="24" t="s">
        <v>1239</v>
      </c>
      <c r="F969" s="88">
        <v>4</v>
      </c>
      <c r="G969" s="112"/>
      <c r="H969" s="47">
        <f t="shared" si="106"/>
        <v>0</v>
      </c>
    </row>
    <row r="970" spans="2:8" ht="38.65" customHeight="1" x14ac:dyDescent="0.2">
      <c r="B970" s="24" t="s">
        <v>1260</v>
      </c>
      <c r="C970" s="24" t="s">
        <v>1241</v>
      </c>
      <c r="D970" s="24" t="s">
        <v>1242</v>
      </c>
      <c r="E970" s="24" t="s">
        <v>1031</v>
      </c>
      <c r="F970" s="88">
        <v>2</v>
      </c>
      <c r="G970" s="112"/>
      <c r="H970" s="47">
        <f t="shared" si="106"/>
        <v>0</v>
      </c>
    </row>
    <row r="971" spans="2:8" ht="12.75" customHeight="1" x14ac:dyDescent="0.2">
      <c r="B971" s="32" t="s">
        <v>1261</v>
      </c>
      <c r="C971" s="32"/>
      <c r="D971" s="32" t="s">
        <v>1261</v>
      </c>
      <c r="E971" s="32"/>
      <c r="F971" s="87">
        <f>SUM(H956:H970)</f>
        <v>0</v>
      </c>
      <c r="G971" s="111"/>
      <c r="H971" s="59"/>
    </row>
    <row r="972" spans="2:8" ht="12.75" customHeight="1" x14ac:dyDescent="0.2">
      <c r="B972" s="31" t="s">
        <v>1262</v>
      </c>
      <c r="C972" s="32"/>
      <c r="D972" s="32" t="s">
        <v>1263</v>
      </c>
      <c r="E972" s="32"/>
      <c r="F972" s="87"/>
      <c r="G972" s="111"/>
      <c r="H972" s="59"/>
    </row>
    <row r="973" spans="2:8" ht="36.6" customHeight="1" x14ac:dyDescent="0.2">
      <c r="B973" s="24" t="s">
        <v>1264</v>
      </c>
      <c r="C973" s="24" t="s">
        <v>900</v>
      </c>
      <c r="D973" s="24" t="s">
        <v>1209</v>
      </c>
      <c r="E973" s="24" t="s">
        <v>16</v>
      </c>
      <c r="F973" s="88">
        <v>1.32</v>
      </c>
      <c r="G973" s="112"/>
      <c r="H973" s="47">
        <f t="shared" ref="H973:H987" si="107">F973*G973</f>
        <v>0</v>
      </c>
    </row>
    <row r="974" spans="2:8" ht="36.6" customHeight="1" x14ac:dyDescent="0.2">
      <c r="B974" s="24" t="s">
        <v>1265</v>
      </c>
      <c r="C974" s="24" t="s">
        <v>909</v>
      </c>
      <c r="D974" s="24" t="s">
        <v>1211</v>
      </c>
      <c r="E974" s="24" t="s">
        <v>16</v>
      </c>
      <c r="F974" s="88">
        <v>0.88</v>
      </c>
      <c r="G974" s="112"/>
      <c r="H974" s="47">
        <f t="shared" si="107"/>
        <v>0</v>
      </c>
    </row>
    <row r="975" spans="2:8" ht="36.6" customHeight="1" x14ac:dyDescent="0.2">
      <c r="B975" s="24" t="s">
        <v>1266</v>
      </c>
      <c r="C975" s="24" t="s">
        <v>915</v>
      </c>
      <c r="D975" s="24" t="s">
        <v>1213</v>
      </c>
      <c r="E975" s="24" t="s">
        <v>27</v>
      </c>
      <c r="F975" s="88">
        <v>11</v>
      </c>
      <c r="G975" s="112"/>
      <c r="H975" s="47">
        <f t="shared" si="107"/>
        <v>0</v>
      </c>
    </row>
    <row r="976" spans="2:8" ht="36.6" customHeight="1" x14ac:dyDescent="0.2">
      <c r="B976" s="24" t="s">
        <v>1267</v>
      </c>
      <c r="C976" s="24" t="s">
        <v>924</v>
      </c>
      <c r="D976" s="24" t="s">
        <v>925</v>
      </c>
      <c r="E976" s="24" t="s">
        <v>27</v>
      </c>
      <c r="F976" s="88">
        <v>2.5</v>
      </c>
      <c r="G976" s="112"/>
      <c r="H976" s="47">
        <f t="shared" si="107"/>
        <v>0</v>
      </c>
    </row>
    <row r="977" spans="2:8" ht="36.6" customHeight="1" x14ac:dyDescent="0.2">
      <c r="B977" s="24" t="s">
        <v>1268</v>
      </c>
      <c r="C977" s="24" t="s">
        <v>940</v>
      </c>
      <c r="D977" s="24" t="s">
        <v>1216</v>
      </c>
      <c r="E977" s="24" t="s">
        <v>27</v>
      </c>
      <c r="F977" s="88">
        <v>3</v>
      </c>
      <c r="G977" s="112"/>
      <c r="H977" s="47">
        <f t="shared" si="107"/>
        <v>0</v>
      </c>
    </row>
    <row r="978" spans="2:8" ht="36.6" customHeight="1" x14ac:dyDescent="0.2">
      <c r="B978" s="24" t="s">
        <v>1269</v>
      </c>
      <c r="C978" s="24" t="s">
        <v>981</v>
      </c>
      <c r="D978" s="24" t="s">
        <v>1218</v>
      </c>
      <c r="E978" s="24" t="s">
        <v>27</v>
      </c>
      <c r="F978" s="88">
        <v>2.5</v>
      </c>
      <c r="G978" s="112"/>
      <c r="H978" s="47">
        <f t="shared" si="107"/>
        <v>0</v>
      </c>
    </row>
    <row r="979" spans="2:8" ht="36.6" customHeight="1" x14ac:dyDescent="0.2">
      <c r="B979" s="24" t="s">
        <v>1270</v>
      </c>
      <c r="C979" s="24" t="s">
        <v>981</v>
      </c>
      <c r="D979" s="24" t="s">
        <v>1220</v>
      </c>
      <c r="E979" s="24" t="s">
        <v>27</v>
      </c>
      <c r="F979" s="88">
        <v>2.5</v>
      </c>
      <c r="G979" s="112"/>
      <c r="H979" s="47">
        <f t="shared" si="107"/>
        <v>0</v>
      </c>
    </row>
    <row r="980" spans="2:8" ht="44.25" customHeight="1" x14ac:dyDescent="0.2">
      <c r="B980" s="24" t="s">
        <v>1271</v>
      </c>
      <c r="C980" s="24" t="s">
        <v>990</v>
      </c>
      <c r="D980" s="24" t="s">
        <v>1272</v>
      </c>
      <c r="E980" s="24" t="s">
        <v>27</v>
      </c>
      <c r="F980" s="88">
        <v>7</v>
      </c>
      <c r="G980" s="112"/>
      <c r="H980" s="47">
        <f t="shared" si="107"/>
        <v>0</v>
      </c>
    </row>
    <row r="981" spans="2:8" ht="44.25" customHeight="1" x14ac:dyDescent="0.2">
      <c r="B981" s="24" t="s">
        <v>1273</v>
      </c>
      <c r="C981" s="24" t="s">
        <v>1033</v>
      </c>
      <c r="D981" s="24" t="s">
        <v>1224</v>
      </c>
      <c r="E981" s="24" t="s">
        <v>1031</v>
      </c>
      <c r="F981" s="88">
        <v>2</v>
      </c>
      <c r="G981" s="112"/>
      <c r="H981" s="47">
        <f t="shared" si="107"/>
        <v>0</v>
      </c>
    </row>
    <row r="982" spans="2:8" ht="36.6" customHeight="1" x14ac:dyDescent="0.2">
      <c r="B982" s="24" t="s">
        <v>1274</v>
      </c>
      <c r="C982" s="24" t="s">
        <v>1055</v>
      </c>
      <c r="D982" s="24" t="s">
        <v>1056</v>
      </c>
      <c r="E982" s="24" t="s">
        <v>1050</v>
      </c>
      <c r="F982" s="88">
        <v>1</v>
      </c>
      <c r="G982" s="112"/>
      <c r="H982" s="47">
        <f t="shared" si="107"/>
        <v>0</v>
      </c>
    </row>
    <row r="983" spans="2:8" ht="36.6" customHeight="1" x14ac:dyDescent="0.2">
      <c r="B983" s="24" t="s">
        <v>1275</v>
      </c>
      <c r="C983" s="24" t="s">
        <v>1227</v>
      </c>
      <c r="D983" s="24" t="s">
        <v>1228</v>
      </c>
      <c r="E983" s="24" t="s">
        <v>1031</v>
      </c>
      <c r="F983" s="88">
        <v>1</v>
      </c>
      <c r="G983" s="112"/>
      <c r="H983" s="47">
        <f t="shared" si="107"/>
        <v>0</v>
      </c>
    </row>
    <row r="984" spans="2:8" ht="42.75" customHeight="1" x14ac:dyDescent="0.2">
      <c r="B984" s="24" t="s">
        <v>1276</v>
      </c>
      <c r="C984" s="24" t="s">
        <v>1230</v>
      </c>
      <c r="D984" s="24" t="s">
        <v>1231</v>
      </c>
      <c r="E984" s="24" t="s">
        <v>1232</v>
      </c>
      <c r="F984" s="88">
        <v>1</v>
      </c>
      <c r="G984" s="112"/>
      <c r="H984" s="47">
        <f t="shared" si="107"/>
        <v>0</v>
      </c>
    </row>
    <row r="985" spans="2:8" ht="42.75" customHeight="1" x14ac:dyDescent="0.2">
      <c r="B985" s="24" t="s">
        <v>1277</v>
      </c>
      <c r="C985" s="24" t="s">
        <v>1234</v>
      </c>
      <c r="D985" s="24" t="s">
        <v>1235</v>
      </c>
      <c r="E985" s="24" t="s">
        <v>1232</v>
      </c>
      <c r="F985" s="88">
        <v>1</v>
      </c>
      <c r="G985" s="112"/>
      <c r="H985" s="47">
        <f t="shared" si="107"/>
        <v>0</v>
      </c>
    </row>
    <row r="986" spans="2:8" ht="36.6" customHeight="1" x14ac:dyDescent="0.2">
      <c r="B986" s="24" t="s">
        <v>1278</v>
      </c>
      <c r="C986" s="24" t="s">
        <v>1237</v>
      </c>
      <c r="D986" s="24" t="s">
        <v>1238</v>
      </c>
      <c r="E986" s="24" t="s">
        <v>1239</v>
      </c>
      <c r="F986" s="88">
        <v>2</v>
      </c>
      <c r="G986" s="112"/>
      <c r="H986" s="47">
        <f t="shared" si="107"/>
        <v>0</v>
      </c>
    </row>
    <row r="987" spans="2:8" ht="36.6" customHeight="1" x14ac:dyDescent="0.2">
      <c r="B987" s="24" t="s">
        <v>1279</v>
      </c>
      <c r="C987" s="24" t="s">
        <v>1241</v>
      </c>
      <c r="D987" s="24" t="s">
        <v>1242</v>
      </c>
      <c r="E987" s="24" t="s">
        <v>1031</v>
      </c>
      <c r="F987" s="88">
        <v>1</v>
      </c>
      <c r="G987" s="112"/>
      <c r="H987" s="47">
        <f t="shared" si="107"/>
        <v>0</v>
      </c>
    </row>
    <row r="988" spans="2:8" ht="12.75" customHeight="1" x14ac:dyDescent="0.2">
      <c r="B988" s="32" t="s">
        <v>1280</v>
      </c>
      <c r="C988" s="32"/>
      <c r="D988" s="32" t="s">
        <v>1280</v>
      </c>
      <c r="E988" s="32"/>
      <c r="F988" s="87">
        <f>SUM(H973:H987)</f>
        <v>0</v>
      </c>
      <c r="G988" s="111"/>
      <c r="H988" s="59"/>
    </row>
    <row r="989" spans="2:8" ht="12.75" customHeight="1" x14ac:dyDescent="0.2">
      <c r="B989" s="31">
        <v>38139</v>
      </c>
      <c r="C989" s="32"/>
      <c r="D989" s="32" t="s">
        <v>1281</v>
      </c>
      <c r="E989" s="32"/>
      <c r="F989" s="87"/>
      <c r="G989" s="111"/>
      <c r="H989" s="59"/>
    </row>
    <row r="990" spans="2:8" ht="45.95" customHeight="1" x14ac:dyDescent="0.2">
      <c r="B990" s="24" t="s">
        <v>1282</v>
      </c>
      <c r="C990" s="24" t="s">
        <v>1283</v>
      </c>
      <c r="D990" s="24" t="s">
        <v>1284</v>
      </c>
      <c r="E990" s="24" t="s">
        <v>230</v>
      </c>
      <c r="F990" s="88">
        <v>10</v>
      </c>
      <c r="G990" s="112"/>
      <c r="H990" s="47">
        <f t="shared" ref="H990" si="108">F990*G990</f>
        <v>0</v>
      </c>
    </row>
    <row r="991" spans="2:8" ht="12.75" customHeight="1" x14ac:dyDescent="0.2">
      <c r="B991" s="32" t="s">
        <v>1285</v>
      </c>
      <c r="C991" s="32"/>
      <c r="D991" s="32" t="s">
        <v>1285</v>
      </c>
      <c r="E991" s="32"/>
      <c r="F991" s="87">
        <f>H990</f>
        <v>0</v>
      </c>
      <c r="G991" s="111"/>
      <c r="H991" s="59"/>
    </row>
    <row r="992" spans="2:8" ht="34.700000000000003" customHeight="1" x14ac:dyDescent="0.2">
      <c r="B992" s="32">
        <v>2</v>
      </c>
      <c r="C992" s="32"/>
      <c r="D992" s="32" t="s">
        <v>1286</v>
      </c>
      <c r="E992" s="32"/>
      <c r="F992" s="87"/>
      <c r="G992" s="111"/>
      <c r="H992" s="59"/>
    </row>
    <row r="993" spans="2:8" ht="12.75" customHeight="1" x14ac:dyDescent="0.2">
      <c r="B993" s="31" t="s">
        <v>1287</v>
      </c>
      <c r="C993" s="32"/>
      <c r="D993" s="32" t="s">
        <v>1288</v>
      </c>
      <c r="E993" s="32"/>
      <c r="F993" s="87"/>
      <c r="G993" s="111"/>
      <c r="H993" s="59"/>
    </row>
    <row r="994" spans="2:8" ht="44.65" customHeight="1" x14ac:dyDescent="0.2">
      <c r="B994" s="24" t="s">
        <v>1289</v>
      </c>
      <c r="C994" s="24" t="s">
        <v>1290</v>
      </c>
      <c r="D994" s="24" t="s">
        <v>1291</v>
      </c>
      <c r="E994" s="24" t="s">
        <v>1031</v>
      </c>
      <c r="F994" s="88">
        <v>1</v>
      </c>
      <c r="G994" s="112"/>
      <c r="H994" s="47">
        <f t="shared" ref="H994:H1000" si="109">F994*G994</f>
        <v>0</v>
      </c>
    </row>
    <row r="995" spans="2:8" ht="44.65" customHeight="1" x14ac:dyDescent="0.2">
      <c r="B995" s="24" t="s">
        <v>1292</v>
      </c>
      <c r="C995" s="24" t="s">
        <v>1293</v>
      </c>
      <c r="D995" s="24" t="s">
        <v>1294</v>
      </c>
      <c r="E995" s="24" t="s">
        <v>230</v>
      </c>
      <c r="F995" s="88">
        <v>1</v>
      </c>
      <c r="G995" s="112"/>
      <c r="H995" s="47">
        <f t="shared" si="109"/>
        <v>0</v>
      </c>
    </row>
    <row r="996" spans="2:8" ht="44.65" customHeight="1" x14ac:dyDescent="0.2">
      <c r="B996" s="24" t="s">
        <v>1295</v>
      </c>
      <c r="C996" s="24" t="s">
        <v>1296</v>
      </c>
      <c r="D996" s="24" t="s">
        <v>1297</v>
      </c>
      <c r="E996" s="24" t="s">
        <v>1031</v>
      </c>
      <c r="F996" s="88">
        <v>1</v>
      </c>
      <c r="G996" s="112"/>
      <c r="H996" s="47">
        <f t="shared" si="109"/>
        <v>0</v>
      </c>
    </row>
    <row r="997" spans="2:8" ht="44.65" customHeight="1" x14ac:dyDescent="0.2">
      <c r="B997" s="24" t="s">
        <v>1298</v>
      </c>
      <c r="C997" s="24" t="s">
        <v>1299</v>
      </c>
      <c r="D997" s="24" t="s">
        <v>1300</v>
      </c>
      <c r="E997" s="24" t="s">
        <v>1031</v>
      </c>
      <c r="F997" s="88">
        <v>4</v>
      </c>
      <c r="G997" s="112"/>
      <c r="H997" s="47">
        <f t="shared" si="109"/>
        <v>0</v>
      </c>
    </row>
    <row r="998" spans="2:8" ht="44.65" customHeight="1" x14ac:dyDescent="0.2">
      <c r="B998" s="24" t="s">
        <v>1301</v>
      </c>
      <c r="C998" s="24" t="s">
        <v>1302</v>
      </c>
      <c r="D998" s="24" t="s">
        <v>1303</v>
      </c>
      <c r="E998" s="24" t="s">
        <v>1031</v>
      </c>
      <c r="F998" s="88">
        <v>1</v>
      </c>
      <c r="G998" s="112"/>
      <c r="H998" s="47">
        <f t="shared" si="109"/>
        <v>0</v>
      </c>
    </row>
    <row r="999" spans="2:8" ht="44.65" customHeight="1" x14ac:dyDescent="0.2">
      <c r="B999" s="24" t="s">
        <v>1304</v>
      </c>
      <c r="C999" s="24" t="s">
        <v>1305</v>
      </c>
      <c r="D999" s="24" t="s">
        <v>1306</v>
      </c>
      <c r="E999" s="24" t="s">
        <v>1031</v>
      </c>
      <c r="F999" s="88">
        <v>3</v>
      </c>
      <c r="G999" s="112"/>
      <c r="H999" s="47">
        <f t="shared" si="109"/>
        <v>0</v>
      </c>
    </row>
    <row r="1000" spans="2:8" ht="44.65" customHeight="1" x14ac:dyDescent="0.2">
      <c r="B1000" s="24" t="s">
        <v>1307</v>
      </c>
      <c r="C1000" s="24" t="s">
        <v>1308</v>
      </c>
      <c r="D1000" s="24" t="s">
        <v>1309</v>
      </c>
      <c r="E1000" s="24" t="s">
        <v>1310</v>
      </c>
      <c r="F1000" s="88">
        <v>1</v>
      </c>
      <c r="G1000" s="112"/>
      <c r="H1000" s="47">
        <f t="shared" si="109"/>
        <v>0</v>
      </c>
    </row>
    <row r="1001" spans="2:8" ht="12.75" customHeight="1" x14ac:dyDescent="0.2">
      <c r="B1001" s="32" t="s">
        <v>1311</v>
      </c>
      <c r="C1001" s="32"/>
      <c r="D1001" s="32" t="s">
        <v>1311</v>
      </c>
      <c r="E1001" s="32"/>
      <c r="F1001" s="87">
        <f>SUM(H994:H1000)</f>
        <v>0</v>
      </c>
      <c r="G1001" s="111"/>
      <c r="H1001" s="59"/>
    </row>
    <row r="1002" spans="2:8" ht="12.75" customHeight="1" x14ac:dyDescent="0.2">
      <c r="B1002" s="31" t="s">
        <v>1312</v>
      </c>
      <c r="C1002" s="32"/>
      <c r="D1002" s="32" t="s">
        <v>1313</v>
      </c>
      <c r="E1002" s="32"/>
      <c r="F1002" s="87"/>
      <c r="G1002" s="111"/>
      <c r="H1002" s="59"/>
    </row>
    <row r="1003" spans="2:8" ht="43.35" customHeight="1" x14ac:dyDescent="0.2">
      <c r="B1003" s="24" t="s">
        <v>1314</v>
      </c>
      <c r="C1003" s="24" t="s">
        <v>1315</v>
      </c>
      <c r="D1003" s="24" t="s">
        <v>1316</v>
      </c>
      <c r="E1003" s="24" t="s">
        <v>1031</v>
      </c>
      <c r="F1003" s="88">
        <v>13</v>
      </c>
      <c r="G1003" s="112"/>
      <c r="H1003" s="47">
        <f t="shared" ref="H1003:H1040" si="110">F1003*G1003</f>
        <v>0</v>
      </c>
    </row>
    <row r="1004" spans="2:8" ht="43.35" customHeight="1" x14ac:dyDescent="0.2">
      <c r="B1004" s="24" t="s">
        <v>1317</v>
      </c>
      <c r="C1004" s="24" t="s">
        <v>1318</v>
      </c>
      <c r="D1004" s="24" t="s">
        <v>1319</v>
      </c>
      <c r="E1004" s="24" t="s">
        <v>1031</v>
      </c>
      <c r="F1004" s="88">
        <v>8</v>
      </c>
      <c r="G1004" s="112"/>
      <c r="H1004" s="47">
        <f t="shared" si="110"/>
        <v>0</v>
      </c>
    </row>
    <row r="1005" spans="2:8" ht="43.35" customHeight="1" x14ac:dyDescent="0.2">
      <c r="B1005" s="24" t="s">
        <v>1320</v>
      </c>
      <c r="C1005" s="24" t="s">
        <v>1321</v>
      </c>
      <c r="D1005" s="24" t="s">
        <v>1322</v>
      </c>
      <c r="E1005" s="24" t="s">
        <v>1031</v>
      </c>
      <c r="F1005" s="88">
        <v>5</v>
      </c>
      <c r="G1005" s="112"/>
      <c r="H1005" s="47">
        <f t="shared" si="110"/>
        <v>0</v>
      </c>
    </row>
    <row r="1006" spans="2:8" ht="43.35" customHeight="1" x14ac:dyDescent="0.2">
      <c r="B1006" s="24" t="s">
        <v>1323</v>
      </c>
      <c r="C1006" s="24" t="s">
        <v>1324</v>
      </c>
      <c r="D1006" s="24" t="s">
        <v>1325</v>
      </c>
      <c r="E1006" s="24" t="s">
        <v>1031</v>
      </c>
      <c r="F1006" s="88">
        <v>1</v>
      </c>
      <c r="G1006" s="112"/>
      <c r="H1006" s="47">
        <f t="shared" si="110"/>
        <v>0</v>
      </c>
    </row>
    <row r="1007" spans="2:8" ht="43.35" customHeight="1" x14ac:dyDescent="0.2">
      <c r="B1007" s="24" t="s">
        <v>1326</v>
      </c>
      <c r="C1007" s="24" t="s">
        <v>1327</v>
      </c>
      <c r="D1007" s="24" t="s">
        <v>1328</v>
      </c>
      <c r="E1007" s="24" t="s">
        <v>1031</v>
      </c>
      <c r="F1007" s="88">
        <v>1</v>
      </c>
      <c r="G1007" s="112"/>
      <c r="H1007" s="47">
        <f t="shared" si="110"/>
        <v>0</v>
      </c>
    </row>
    <row r="1008" spans="2:8" ht="63" customHeight="1" x14ac:dyDescent="0.2">
      <c r="B1008" s="24" t="s">
        <v>1329</v>
      </c>
      <c r="C1008" s="24" t="s">
        <v>1330</v>
      </c>
      <c r="D1008" s="24" t="s">
        <v>1331</v>
      </c>
      <c r="E1008" s="24" t="s">
        <v>1031</v>
      </c>
      <c r="F1008" s="88">
        <v>2</v>
      </c>
      <c r="G1008" s="112"/>
      <c r="H1008" s="47">
        <f t="shared" si="110"/>
        <v>0</v>
      </c>
    </row>
    <row r="1009" spans="2:8" ht="61.35" customHeight="1" x14ac:dyDescent="0.2">
      <c r="B1009" s="24" t="s">
        <v>1332</v>
      </c>
      <c r="C1009" s="24" t="s">
        <v>1330</v>
      </c>
      <c r="D1009" s="24" t="s">
        <v>1333</v>
      </c>
      <c r="E1009" s="24" t="s">
        <v>1031</v>
      </c>
      <c r="F1009" s="88">
        <v>1</v>
      </c>
      <c r="G1009" s="112"/>
      <c r="H1009" s="47">
        <f t="shared" si="110"/>
        <v>0</v>
      </c>
    </row>
    <row r="1010" spans="2:8" ht="60.4" customHeight="1" x14ac:dyDescent="0.2">
      <c r="B1010" s="24" t="s">
        <v>1334</v>
      </c>
      <c r="C1010" s="24" t="s">
        <v>1335</v>
      </c>
      <c r="D1010" s="24" t="s">
        <v>1336</v>
      </c>
      <c r="E1010" s="24" t="s">
        <v>1031</v>
      </c>
      <c r="F1010" s="88">
        <v>1</v>
      </c>
      <c r="G1010" s="112"/>
      <c r="H1010" s="47">
        <f t="shared" si="110"/>
        <v>0</v>
      </c>
    </row>
    <row r="1011" spans="2:8" ht="43.35" customHeight="1" x14ac:dyDescent="0.2">
      <c r="B1011" s="24" t="s">
        <v>1337</v>
      </c>
      <c r="C1011" s="24" t="s">
        <v>1338</v>
      </c>
      <c r="D1011" s="24" t="s">
        <v>1339</v>
      </c>
      <c r="E1011" s="24" t="s">
        <v>1031</v>
      </c>
      <c r="F1011" s="88">
        <v>1</v>
      </c>
      <c r="G1011" s="112"/>
      <c r="H1011" s="47">
        <f t="shared" si="110"/>
        <v>0</v>
      </c>
    </row>
    <row r="1012" spans="2:8" ht="43.35" customHeight="1" x14ac:dyDescent="0.2">
      <c r="B1012" s="24" t="s">
        <v>1340</v>
      </c>
      <c r="C1012" s="24" t="s">
        <v>1341</v>
      </c>
      <c r="D1012" s="24" t="s">
        <v>1342</v>
      </c>
      <c r="E1012" s="24" t="s">
        <v>1031</v>
      </c>
      <c r="F1012" s="88">
        <v>8</v>
      </c>
      <c r="G1012" s="112"/>
      <c r="H1012" s="47">
        <f t="shared" si="110"/>
        <v>0</v>
      </c>
    </row>
    <row r="1013" spans="2:8" ht="43.35" customHeight="1" x14ac:dyDescent="0.2">
      <c r="B1013" s="24" t="s">
        <v>1343</v>
      </c>
      <c r="C1013" s="24" t="s">
        <v>1344</v>
      </c>
      <c r="D1013" s="24" t="s">
        <v>1345</v>
      </c>
      <c r="E1013" s="24" t="s">
        <v>643</v>
      </c>
      <c r="F1013" s="88">
        <v>4</v>
      </c>
      <c r="G1013" s="112"/>
      <c r="H1013" s="47">
        <f t="shared" si="110"/>
        <v>0</v>
      </c>
    </row>
    <row r="1014" spans="2:8" ht="43.35" customHeight="1" x14ac:dyDescent="0.2">
      <c r="B1014" s="24" t="s">
        <v>1346</v>
      </c>
      <c r="C1014" s="24" t="s">
        <v>1347</v>
      </c>
      <c r="D1014" s="24" t="s">
        <v>1348</v>
      </c>
      <c r="E1014" s="24" t="s">
        <v>643</v>
      </c>
      <c r="F1014" s="88">
        <v>1</v>
      </c>
      <c r="G1014" s="112"/>
      <c r="H1014" s="47">
        <f t="shared" si="110"/>
        <v>0</v>
      </c>
    </row>
    <row r="1015" spans="2:8" ht="43.35" customHeight="1" x14ac:dyDescent="0.2">
      <c r="B1015" s="24" t="s">
        <v>1349</v>
      </c>
      <c r="C1015" s="24" t="s">
        <v>1350</v>
      </c>
      <c r="D1015" s="24" t="s">
        <v>1351</v>
      </c>
      <c r="E1015" s="24" t="s">
        <v>1031</v>
      </c>
      <c r="F1015" s="88">
        <v>2</v>
      </c>
      <c r="G1015" s="112"/>
      <c r="H1015" s="47">
        <f t="shared" si="110"/>
        <v>0</v>
      </c>
    </row>
    <row r="1016" spans="2:8" ht="43.35" customHeight="1" x14ac:dyDescent="0.2">
      <c r="B1016" s="24" t="s">
        <v>1352</v>
      </c>
      <c r="C1016" s="24" t="s">
        <v>1353</v>
      </c>
      <c r="D1016" s="24" t="s">
        <v>1354</v>
      </c>
      <c r="E1016" s="24" t="s">
        <v>1355</v>
      </c>
      <c r="F1016" s="88">
        <v>4</v>
      </c>
      <c r="G1016" s="112"/>
      <c r="H1016" s="47">
        <f t="shared" si="110"/>
        <v>0</v>
      </c>
    </row>
    <row r="1017" spans="2:8" ht="43.35" customHeight="1" x14ac:dyDescent="0.2">
      <c r="B1017" s="24" t="s">
        <v>1356</v>
      </c>
      <c r="C1017" s="24" t="s">
        <v>1357</v>
      </c>
      <c r="D1017" s="24" t="s">
        <v>1358</v>
      </c>
      <c r="E1017" s="24" t="s">
        <v>1355</v>
      </c>
      <c r="F1017" s="88">
        <v>8</v>
      </c>
      <c r="G1017" s="112"/>
      <c r="H1017" s="47">
        <f t="shared" si="110"/>
        <v>0</v>
      </c>
    </row>
    <row r="1018" spans="2:8" ht="43.35" customHeight="1" x14ac:dyDescent="0.2">
      <c r="B1018" s="24" t="s">
        <v>1359</v>
      </c>
      <c r="C1018" s="24" t="s">
        <v>1341</v>
      </c>
      <c r="D1018" s="24" t="s">
        <v>1342</v>
      </c>
      <c r="E1018" s="24" t="s">
        <v>1031</v>
      </c>
      <c r="F1018" s="88">
        <v>46</v>
      </c>
      <c r="G1018" s="112"/>
      <c r="H1018" s="47">
        <f t="shared" si="110"/>
        <v>0</v>
      </c>
    </row>
    <row r="1019" spans="2:8" ht="43.35" customHeight="1" x14ac:dyDescent="0.2">
      <c r="B1019" s="24" t="s">
        <v>1360</v>
      </c>
      <c r="C1019" s="24" t="s">
        <v>1361</v>
      </c>
      <c r="D1019" s="24" t="s">
        <v>1362</v>
      </c>
      <c r="E1019" s="24" t="s">
        <v>1031</v>
      </c>
      <c r="F1019" s="88">
        <v>23</v>
      </c>
      <c r="G1019" s="112"/>
      <c r="H1019" s="47">
        <f t="shared" si="110"/>
        <v>0</v>
      </c>
    </row>
    <row r="1020" spans="2:8" ht="43.35" customHeight="1" x14ac:dyDescent="0.2">
      <c r="B1020" s="24" t="s">
        <v>1363</v>
      </c>
      <c r="C1020" s="24" t="s">
        <v>1364</v>
      </c>
      <c r="D1020" s="24" t="s">
        <v>1365</v>
      </c>
      <c r="E1020" s="24" t="s">
        <v>27</v>
      </c>
      <c r="F1020" s="88">
        <v>23</v>
      </c>
      <c r="G1020" s="112"/>
      <c r="H1020" s="47">
        <f t="shared" si="110"/>
        <v>0</v>
      </c>
    </row>
    <row r="1021" spans="2:8" ht="43.35" customHeight="1" x14ac:dyDescent="0.2">
      <c r="B1021" s="24" t="s">
        <v>1366</v>
      </c>
      <c r="C1021" s="24" t="s">
        <v>1367</v>
      </c>
      <c r="D1021" s="24" t="s">
        <v>1368</v>
      </c>
      <c r="E1021" s="24" t="s">
        <v>27</v>
      </c>
      <c r="F1021" s="88">
        <v>30</v>
      </c>
      <c r="G1021" s="112"/>
      <c r="H1021" s="47">
        <f t="shared" si="110"/>
        <v>0</v>
      </c>
    </row>
    <row r="1022" spans="2:8" ht="50.25" customHeight="1" x14ac:dyDescent="0.2">
      <c r="B1022" s="24" t="s">
        <v>1369</v>
      </c>
      <c r="C1022" s="24" t="s">
        <v>1370</v>
      </c>
      <c r="D1022" s="24" t="s">
        <v>1371</v>
      </c>
      <c r="E1022" s="24" t="s">
        <v>1031</v>
      </c>
      <c r="F1022" s="88">
        <v>2</v>
      </c>
      <c r="G1022" s="112"/>
      <c r="H1022" s="47">
        <f t="shared" si="110"/>
        <v>0</v>
      </c>
    </row>
    <row r="1023" spans="2:8" ht="50.25" customHeight="1" x14ac:dyDescent="0.2">
      <c r="B1023" s="24" t="s">
        <v>1372</v>
      </c>
      <c r="C1023" s="24" t="s">
        <v>1373</v>
      </c>
      <c r="D1023" s="24" t="s">
        <v>1374</v>
      </c>
      <c r="E1023" s="24" t="s">
        <v>27</v>
      </c>
      <c r="F1023" s="88">
        <v>40</v>
      </c>
      <c r="G1023" s="112"/>
      <c r="H1023" s="47">
        <f t="shared" si="110"/>
        <v>0</v>
      </c>
    </row>
    <row r="1024" spans="2:8" ht="50.25" customHeight="1" x14ac:dyDescent="0.2">
      <c r="B1024" s="24" t="s">
        <v>1375</v>
      </c>
      <c r="C1024" s="24" t="s">
        <v>1373</v>
      </c>
      <c r="D1024" s="24" t="s">
        <v>1376</v>
      </c>
      <c r="E1024" s="24" t="s">
        <v>27</v>
      </c>
      <c r="F1024" s="88">
        <v>25</v>
      </c>
      <c r="G1024" s="112"/>
      <c r="H1024" s="47">
        <f t="shared" si="110"/>
        <v>0</v>
      </c>
    </row>
    <row r="1025" spans="2:8" ht="50.25" customHeight="1" x14ac:dyDescent="0.2">
      <c r="B1025" s="24" t="s">
        <v>1377</v>
      </c>
      <c r="C1025" s="24" t="s">
        <v>1373</v>
      </c>
      <c r="D1025" s="24" t="s">
        <v>1378</v>
      </c>
      <c r="E1025" s="24" t="s">
        <v>27</v>
      </c>
      <c r="F1025" s="88">
        <v>15</v>
      </c>
      <c r="G1025" s="112"/>
      <c r="H1025" s="47">
        <f t="shared" si="110"/>
        <v>0</v>
      </c>
    </row>
    <row r="1026" spans="2:8" ht="50.25" customHeight="1" x14ac:dyDescent="0.2">
      <c r="B1026" s="24" t="s">
        <v>1379</v>
      </c>
      <c r="C1026" s="24" t="s">
        <v>1380</v>
      </c>
      <c r="D1026" s="24" t="s">
        <v>1381</v>
      </c>
      <c r="E1026" s="24" t="s">
        <v>27</v>
      </c>
      <c r="F1026" s="88">
        <v>15</v>
      </c>
      <c r="G1026" s="112"/>
      <c r="H1026" s="47">
        <f t="shared" si="110"/>
        <v>0</v>
      </c>
    </row>
    <row r="1027" spans="2:8" ht="43.35" customHeight="1" x14ac:dyDescent="0.2">
      <c r="B1027" s="24" t="s">
        <v>1382</v>
      </c>
      <c r="C1027" s="24" t="s">
        <v>1237</v>
      </c>
      <c r="D1027" s="24" t="s">
        <v>1238</v>
      </c>
      <c r="E1027" s="24" t="s">
        <v>1239</v>
      </c>
      <c r="F1027" s="88">
        <v>42</v>
      </c>
      <c r="G1027" s="112"/>
      <c r="H1027" s="47">
        <f t="shared" si="110"/>
        <v>0</v>
      </c>
    </row>
    <row r="1028" spans="2:8" ht="63" customHeight="1" x14ac:dyDescent="0.2">
      <c r="B1028" s="24" t="s">
        <v>1383</v>
      </c>
      <c r="C1028" s="24" t="s">
        <v>1384</v>
      </c>
      <c r="D1028" s="24" t="s">
        <v>1385</v>
      </c>
      <c r="E1028" s="24" t="s">
        <v>42</v>
      </c>
      <c r="F1028" s="88">
        <v>0.09</v>
      </c>
      <c r="G1028" s="112"/>
      <c r="H1028" s="47">
        <f t="shared" si="110"/>
        <v>0</v>
      </c>
    </row>
    <row r="1029" spans="2:8" ht="43.35" customHeight="1" x14ac:dyDescent="0.2">
      <c r="B1029" s="24" t="s">
        <v>1386</v>
      </c>
      <c r="C1029" s="24" t="s">
        <v>1387</v>
      </c>
      <c r="D1029" s="24" t="s">
        <v>1388</v>
      </c>
      <c r="E1029" s="24" t="s">
        <v>1389</v>
      </c>
      <c r="F1029" s="88">
        <v>48</v>
      </c>
      <c r="G1029" s="112"/>
      <c r="H1029" s="47">
        <f t="shared" si="110"/>
        <v>0</v>
      </c>
    </row>
    <row r="1030" spans="2:8" ht="83.65" customHeight="1" x14ac:dyDescent="0.2">
      <c r="B1030" s="24" t="s">
        <v>1390</v>
      </c>
      <c r="C1030" s="24" t="s">
        <v>1391</v>
      </c>
      <c r="D1030" s="24" t="s">
        <v>1392</v>
      </c>
      <c r="E1030" s="24" t="s">
        <v>1031</v>
      </c>
      <c r="F1030" s="88">
        <v>2</v>
      </c>
      <c r="G1030" s="112"/>
      <c r="H1030" s="47">
        <f t="shared" si="110"/>
        <v>0</v>
      </c>
    </row>
    <row r="1031" spans="2:8" ht="83.65" customHeight="1" x14ac:dyDescent="0.2">
      <c r="B1031" s="24" t="s">
        <v>1393</v>
      </c>
      <c r="C1031" s="24" t="s">
        <v>1391</v>
      </c>
      <c r="D1031" s="24" t="s">
        <v>1394</v>
      </c>
      <c r="E1031" s="24" t="s">
        <v>1031</v>
      </c>
      <c r="F1031" s="88">
        <v>1</v>
      </c>
      <c r="G1031" s="112"/>
      <c r="H1031" s="47">
        <f t="shared" si="110"/>
        <v>0</v>
      </c>
    </row>
    <row r="1032" spans="2:8" ht="83.65" customHeight="1" x14ac:dyDescent="0.2">
      <c r="B1032" s="24" t="s">
        <v>1395</v>
      </c>
      <c r="C1032" s="24" t="s">
        <v>1391</v>
      </c>
      <c r="D1032" s="24" t="s">
        <v>1396</v>
      </c>
      <c r="E1032" s="24" t="s">
        <v>1031</v>
      </c>
      <c r="F1032" s="88">
        <v>2</v>
      </c>
      <c r="G1032" s="112"/>
      <c r="H1032" s="47">
        <f t="shared" si="110"/>
        <v>0</v>
      </c>
    </row>
    <row r="1033" spans="2:8" ht="83.65" customHeight="1" x14ac:dyDescent="0.2">
      <c r="B1033" s="24" t="s">
        <v>1397</v>
      </c>
      <c r="C1033" s="24" t="s">
        <v>1391</v>
      </c>
      <c r="D1033" s="24" t="s">
        <v>1398</v>
      </c>
      <c r="E1033" s="24" t="s">
        <v>1031</v>
      </c>
      <c r="F1033" s="88">
        <v>1</v>
      </c>
      <c r="G1033" s="112"/>
      <c r="H1033" s="47">
        <f t="shared" si="110"/>
        <v>0</v>
      </c>
    </row>
    <row r="1034" spans="2:8" ht="43.35" customHeight="1" x14ac:dyDescent="0.2">
      <c r="B1034" s="24" t="s">
        <v>1399</v>
      </c>
      <c r="C1034" s="24" t="s">
        <v>1400</v>
      </c>
      <c r="D1034" s="24" t="s">
        <v>1401</v>
      </c>
      <c r="E1034" s="24" t="s">
        <v>1402</v>
      </c>
      <c r="F1034" s="88">
        <v>1</v>
      </c>
      <c r="G1034" s="112"/>
      <c r="H1034" s="47">
        <f t="shared" si="110"/>
        <v>0</v>
      </c>
    </row>
    <row r="1035" spans="2:8" ht="43.35" customHeight="1" x14ac:dyDescent="0.2">
      <c r="B1035" s="24" t="s">
        <v>1403</v>
      </c>
      <c r="C1035" s="24" t="s">
        <v>1400</v>
      </c>
      <c r="D1035" s="24" t="s">
        <v>1404</v>
      </c>
      <c r="E1035" s="24" t="s">
        <v>1402</v>
      </c>
      <c r="F1035" s="88">
        <v>1</v>
      </c>
      <c r="G1035" s="112"/>
      <c r="H1035" s="47">
        <f t="shared" si="110"/>
        <v>0</v>
      </c>
    </row>
    <row r="1036" spans="2:8" ht="43.35" customHeight="1" x14ac:dyDescent="0.2">
      <c r="B1036" s="24" t="s">
        <v>1405</v>
      </c>
      <c r="C1036" s="24" t="s">
        <v>1406</v>
      </c>
      <c r="D1036" s="24" t="s">
        <v>1407</v>
      </c>
      <c r="E1036" s="24" t="s">
        <v>1402</v>
      </c>
      <c r="F1036" s="88">
        <v>1</v>
      </c>
      <c r="G1036" s="112"/>
      <c r="H1036" s="47">
        <f t="shared" si="110"/>
        <v>0</v>
      </c>
    </row>
    <row r="1037" spans="2:8" ht="43.35" customHeight="1" x14ac:dyDescent="0.2">
      <c r="B1037" s="24" t="s">
        <v>1408</v>
      </c>
      <c r="C1037" s="24" t="s">
        <v>1406</v>
      </c>
      <c r="D1037" s="24" t="s">
        <v>1409</v>
      </c>
      <c r="E1037" s="24" t="s">
        <v>1402</v>
      </c>
      <c r="F1037" s="88">
        <v>1</v>
      </c>
      <c r="G1037" s="112"/>
      <c r="H1037" s="47">
        <f t="shared" si="110"/>
        <v>0</v>
      </c>
    </row>
    <row r="1038" spans="2:8" ht="43.35" customHeight="1" x14ac:dyDescent="0.2">
      <c r="B1038" s="24" t="s">
        <v>1410</v>
      </c>
      <c r="C1038" s="24" t="s">
        <v>1406</v>
      </c>
      <c r="D1038" s="24" t="s">
        <v>1411</v>
      </c>
      <c r="E1038" s="24" t="s">
        <v>1402</v>
      </c>
      <c r="F1038" s="88">
        <v>1</v>
      </c>
      <c r="G1038" s="112"/>
      <c r="H1038" s="47">
        <f t="shared" si="110"/>
        <v>0</v>
      </c>
    </row>
    <row r="1039" spans="2:8" ht="43.35" customHeight="1" x14ac:dyDescent="0.2">
      <c r="B1039" s="24" t="s">
        <v>1412</v>
      </c>
      <c r="C1039" s="24" t="s">
        <v>1413</v>
      </c>
      <c r="D1039" s="24" t="s">
        <v>1414</v>
      </c>
      <c r="E1039" s="24" t="s">
        <v>1402</v>
      </c>
      <c r="F1039" s="88">
        <v>3</v>
      </c>
      <c r="G1039" s="112"/>
      <c r="H1039" s="47">
        <f t="shared" si="110"/>
        <v>0</v>
      </c>
    </row>
    <row r="1040" spans="2:8" ht="43.35" customHeight="1" x14ac:dyDescent="0.2">
      <c r="B1040" s="24" t="s">
        <v>1415</v>
      </c>
      <c r="C1040" s="24" t="s">
        <v>1413</v>
      </c>
      <c r="D1040" s="24" t="s">
        <v>1416</v>
      </c>
      <c r="E1040" s="24" t="s">
        <v>1402</v>
      </c>
      <c r="F1040" s="88">
        <v>3</v>
      </c>
      <c r="G1040" s="112"/>
      <c r="H1040" s="47">
        <f t="shared" si="110"/>
        <v>0</v>
      </c>
    </row>
    <row r="1041" spans="2:8" ht="12.75" customHeight="1" x14ac:dyDescent="0.2">
      <c r="B1041" s="32" t="s">
        <v>1417</v>
      </c>
      <c r="C1041" s="32"/>
      <c r="D1041" s="32" t="s">
        <v>1417</v>
      </c>
      <c r="E1041" s="32"/>
      <c r="F1041" s="87">
        <f>SUM(H1003:H1040)</f>
        <v>0</v>
      </c>
      <c r="G1041" s="111"/>
      <c r="H1041" s="59"/>
    </row>
    <row r="1042" spans="2:8" ht="12.75" customHeight="1" x14ac:dyDescent="0.2">
      <c r="B1042" s="31" t="s">
        <v>1418</v>
      </c>
      <c r="C1042" s="32"/>
      <c r="D1042" s="32" t="s">
        <v>1419</v>
      </c>
      <c r="E1042" s="32"/>
      <c r="F1042" s="87"/>
      <c r="G1042" s="111"/>
      <c r="H1042" s="59"/>
    </row>
    <row r="1043" spans="2:8" ht="40.35" customHeight="1" x14ac:dyDescent="0.2">
      <c r="B1043" s="24" t="s">
        <v>1420</v>
      </c>
      <c r="C1043" s="24" t="s">
        <v>1421</v>
      </c>
      <c r="D1043" s="24" t="s">
        <v>1422</v>
      </c>
      <c r="E1043" s="24" t="s">
        <v>27</v>
      </c>
      <c r="F1043" s="88">
        <v>46.5</v>
      </c>
      <c r="G1043" s="112"/>
      <c r="H1043" s="47">
        <f t="shared" ref="H1043:H1052" si="111">F1043*G1043</f>
        <v>0</v>
      </c>
    </row>
    <row r="1044" spans="2:8" ht="40.35" customHeight="1" x14ac:dyDescent="0.2">
      <c r="B1044" s="24" t="s">
        <v>1423</v>
      </c>
      <c r="C1044" s="24" t="s">
        <v>924</v>
      </c>
      <c r="D1044" s="24" t="s">
        <v>1424</v>
      </c>
      <c r="E1044" s="24" t="s">
        <v>27</v>
      </c>
      <c r="F1044" s="88">
        <v>2.5</v>
      </c>
      <c r="G1044" s="112"/>
      <c r="H1044" s="47">
        <f t="shared" si="111"/>
        <v>0</v>
      </c>
    </row>
    <row r="1045" spans="2:8" ht="40.35" customHeight="1" x14ac:dyDescent="0.2">
      <c r="B1045" s="24" t="s">
        <v>1425</v>
      </c>
      <c r="C1045" s="24" t="s">
        <v>1426</v>
      </c>
      <c r="D1045" s="24" t="s">
        <v>1427</v>
      </c>
      <c r="E1045" s="24" t="s">
        <v>27</v>
      </c>
      <c r="F1045" s="88">
        <v>22</v>
      </c>
      <c r="G1045" s="112"/>
      <c r="H1045" s="47">
        <f t="shared" si="111"/>
        <v>0</v>
      </c>
    </row>
    <row r="1046" spans="2:8" ht="40.35" customHeight="1" x14ac:dyDescent="0.2">
      <c r="B1046" s="24" t="s">
        <v>1428</v>
      </c>
      <c r="C1046" s="24" t="s">
        <v>1429</v>
      </c>
      <c r="D1046" s="24" t="s">
        <v>1430</v>
      </c>
      <c r="E1046" s="24" t="s">
        <v>27</v>
      </c>
      <c r="F1046" s="88">
        <v>22</v>
      </c>
      <c r="G1046" s="112"/>
      <c r="H1046" s="47">
        <f t="shared" si="111"/>
        <v>0</v>
      </c>
    </row>
    <row r="1047" spans="2:8" ht="51" customHeight="1" x14ac:dyDescent="0.2">
      <c r="B1047" s="24" t="s">
        <v>1431</v>
      </c>
      <c r="C1047" s="24" t="s">
        <v>1432</v>
      </c>
      <c r="D1047" s="24" t="s">
        <v>1371</v>
      </c>
      <c r="E1047" s="24" t="s">
        <v>1031</v>
      </c>
      <c r="F1047" s="88">
        <v>11</v>
      </c>
      <c r="G1047" s="112"/>
      <c r="H1047" s="47">
        <f t="shared" si="111"/>
        <v>0</v>
      </c>
    </row>
    <row r="1048" spans="2:8" ht="57" customHeight="1" x14ac:dyDescent="0.2">
      <c r="B1048" s="24" t="s">
        <v>1433</v>
      </c>
      <c r="C1048" s="24" t="s">
        <v>1434</v>
      </c>
      <c r="D1048" s="24" t="s">
        <v>1435</v>
      </c>
      <c r="E1048" s="24" t="s">
        <v>1031</v>
      </c>
      <c r="F1048" s="88">
        <v>11</v>
      </c>
      <c r="G1048" s="112"/>
      <c r="H1048" s="47">
        <f t="shared" si="111"/>
        <v>0</v>
      </c>
    </row>
    <row r="1049" spans="2:8" ht="40.35" customHeight="1" x14ac:dyDescent="0.2">
      <c r="B1049" s="24" t="s">
        <v>1436</v>
      </c>
      <c r="C1049" s="24" t="s">
        <v>1296</v>
      </c>
      <c r="D1049" s="24" t="s">
        <v>1297</v>
      </c>
      <c r="E1049" s="24" t="s">
        <v>1031</v>
      </c>
      <c r="F1049" s="88">
        <v>1</v>
      </c>
      <c r="G1049" s="112"/>
      <c r="H1049" s="47">
        <f t="shared" si="111"/>
        <v>0</v>
      </c>
    </row>
    <row r="1050" spans="2:8" ht="40.35" customHeight="1" x14ac:dyDescent="0.2">
      <c r="B1050" s="24" t="s">
        <v>1437</v>
      </c>
      <c r="C1050" s="24" t="s">
        <v>1299</v>
      </c>
      <c r="D1050" s="24" t="s">
        <v>1300</v>
      </c>
      <c r="E1050" s="24" t="s">
        <v>1031</v>
      </c>
      <c r="F1050" s="88">
        <v>11</v>
      </c>
      <c r="G1050" s="112"/>
      <c r="H1050" s="47">
        <f t="shared" si="111"/>
        <v>0</v>
      </c>
    </row>
    <row r="1051" spans="2:8" ht="40.35" customHeight="1" x14ac:dyDescent="0.2">
      <c r="B1051" s="24" t="s">
        <v>1438</v>
      </c>
      <c r="C1051" s="24" t="s">
        <v>1439</v>
      </c>
      <c r="D1051" s="24" t="s">
        <v>1440</v>
      </c>
      <c r="E1051" s="24" t="s">
        <v>1031</v>
      </c>
      <c r="F1051" s="88">
        <v>1</v>
      </c>
      <c r="G1051" s="112"/>
      <c r="H1051" s="47">
        <f t="shared" si="111"/>
        <v>0</v>
      </c>
    </row>
    <row r="1052" spans="2:8" ht="40.35" customHeight="1" x14ac:dyDescent="0.2">
      <c r="B1052" s="24" t="s">
        <v>1441</v>
      </c>
      <c r="C1052" s="24" t="s">
        <v>1442</v>
      </c>
      <c r="D1052" s="24" t="s">
        <v>1443</v>
      </c>
      <c r="E1052" s="24" t="s">
        <v>1031</v>
      </c>
      <c r="F1052" s="88">
        <v>11</v>
      </c>
      <c r="G1052" s="112"/>
      <c r="H1052" s="47">
        <f t="shared" si="111"/>
        <v>0</v>
      </c>
    </row>
    <row r="1053" spans="2:8" ht="12.75" customHeight="1" x14ac:dyDescent="0.2">
      <c r="B1053" s="32" t="s">
        <v>1444</v>
      </c>
      <c r="C1053" s="32"/>
      <c r="D1053" s="32" t="s">
        <v>1444</v>
      </c>
      <c r="E1053" s="32"/>
      <c r="F1053" s="87">
        <f>SUM(H1043:H1052)</f>
        <v>0</v>
      </c>
      <c r="G1053" s="111"/>
      <c r="H1053" s="59"/>
    </row>
    <row r="1054" spans="2:8" ht="12.75" customHeight="1" x14ac:dyDescent="0.2">
      <c r="B1054" s="32">
        <v>3</v>
      </c>
      <c r="C1054" s="32"/>
      <c r="D1054" s="32" t="s">
        <v>1445</v>
      </c>
      <c r="E1054" s="32"/>
      <c r="F1054" s="87"/>
      <c r="G1054" s="111"/>
      <c r="H1054" s="59"/>
    </row>
    <row r="1055" spans="2:8" ht="12.75" customHeight="1" x14ac:dyDescent="0.2">
      <c r="B1055" s="31" t="s">
        <v>1446</v>
      </c>
      <c r="C1055" s="32"/>
      <c r="D1055" s="32" t="s">
        <v>1447</v>
      </c>
      <c r="E1055" s="32"/>
      <c r="F1055" s="87"/>
      <c r="G1055" s="111"/>
      <c r="H1055" s="59"/>
    </row>
    <row r="1056" spans="2:8" ht="37.35" customHeight="1" x14ac:dyDescent="0.2">
      <c r="B1056" s="24" t="s">
        <v>1448</v>
      </c>
      <c r="C1056" s="24" t="s">
        <v>1449</v>
      </c>
      <c r="D1056" s="24" t="s">
        <v>1450</v>
      </c>
      <c r="E1056" s="24" t="s">
        <v>16</v>
      </c>
      <c r="F1056" s="88">
        <v>0.8</v>
      </c>
      <c r="G1056" s="112"/>
      <c r="H1056" s="47">
        <f t="shared" ref="H1056:H1062" si="112">F1056*G1056</f>
        <v>0</v>
      </c>
    </row>
    <row r="1057" spans="2:8" ht="69.95" customHeight="1" x14ac:dyDescent="0.2">
      <c r="B1057" s="24" t="s">
        <v>1451</v>
      </c>
      <c r="C1057" s="24" t="s">
        <v>1452</v>
      </c>
      <c r="D1057" s="24" t="s">
        <v>1453</v>
      </c>
      <c r="E1057" s="24" t="s">
        <v>1031</v>
      </c>
      <c r="F1057" s="88">
        <v>1</v>
      </c>
      <c r="G1057" s="112"/>
      <c r="H1057" s="47">
        <f t="shared" si="112"/>
        <v>0</v>
      </c>
    </row>
    <row r="1058" spans="2:8" ht="37.35" customHeight="1" x14ac:dyDescent="0.2">
      <c r="B1058" s="24" t="s">
        <v>1454</v>
      </c>
      <c r="C1058" s="24" t="s">
        <v>1296</v>
      </c>
      <c r="D1058" s="24" t="s">
        <v>1297</v>
      </c>
      <c r="E1058" s="24" t="s">
        <v>1031</v>
      </c>
      <c r="F1058" s="88">
        <v>1</v>
      </c>
      <c r="G1058" s="112"/>
      <c r="H1058" s="47">
        <f t="shared" si="112"/>
        <v>0</v>
      </c>
    </row>
    <row r="1059" spans="2:8" ht="37.35" customHeight="1" x14ac:dyDescent="0.2">
      <c r="B1059" s="24" t="s">
        <v>1455</v>
      </c>
      <c r="C1059" s="24" t="s">
        <v>1299</v>
      </c>
      <c r="D1059" s="24" t="s">
        <v>1300</v>
      </c>
      <c r="E1059" s="24" t="s">
        <v>1031</v>
      </c>
      <c r="F1059" s="88">
        <v>3</v>
      </c>
      <c r="G1059" s="112"/>
      <c r="H1059" s="47">
        <f t="shared" si="112"/>
        <v>0</v>
      </c>
    </row>
    <row r="1060" spans="2:8" ht="37.35" customHeight="1" x14ac:dyDescent="0.2">
      <c r="B1060" s="24" t="s">
        <v>1456</v>
      </c>
      <c r="C1060" s="24" t="s">
        <v>1308</v>
      </c>
      <c r="D1060" s="24" t="s">
        <v>1309</v>
      </c>
      <c r="E1060" s="24" t="s">
        <v>1310</v>
      </c>
      <c r="F1060" s="88">
        <v>1</v>
      </c>
      <c r="G1060" s="112"/>
      <c r="H1060" s="47">
        <f t="shared" si="112"/>
        <v>0</v>
      </c>
    </row>
    <row r="1061" spans="2:8" ht="48" customHeight="1" x14ac:dyDescent="0.2">
      <c r="B1061" s="24" t="s">
        <v>1457</v>
      </c>
      <c r="C1061" s="24" t="s">
        <v>1458</v>
      </c>
      <c r="D1061" s="24" t="s">
        <v>1459</v>
      </c>
      <c r="E1061" s="24" t="s">
        <v>27</v>
      </c>
      <c r="F1061" s="88">
        <v>10</v>
      </c>
      <c r="G1061" s="112"/>
      <c r="H1061" s="47">
        <f t="shared" si="112"/>
        <v>0</v>
      </c>
    </row>
    <row r="1062" spans="2:8" ht="37.35" customHeight="1" x14ac:dyDescent="0.2">
      <c r="B1062" s="24" t="s">
        <v>1460</v>
      </c>
      <c r="C1062" s="24" t="s">
        <v>1461</v>
      </c>
      <c r="D1062" s="24" t="s">
        <v>1462</v>
      </c>
      <c r="E1062" s="24" t="s">
        <v>27</v>
      </c>
      <c r="F1062" s="88">
        <v>8.5</v>
      </c>
      <c r="G1062" s="112"/>
      <c r="H1062" s="47">
        <f t="shared" si="112"/>
        <v>0</v>
      </c>
    </row>
    <row r="1063" spans="2:8" ht="12.75" customHeight="1" x14ac:dyDescent="0.2">
      <c r="B1063" s="32" t="s">
        <v>1463</v>
      </c>
      <c r="C1063" s="32"/>
      <c r="D1063" s="32" t="s">
        <v>1463</v>
      </c>
      <c r="E1063" s="32"/>
      <c r="F1063" s="87">
        <f>SUM(H1056:H1062)</f>
        <v>0</v>
      </c>
      <c r="G1063" s="111"/>
      <c r="H1063" s="59"/>
    </row>
    <row r="1064" spans="2:8" ht="12.75" customHeight="1" x14ac:dyDescent="0.2">
      <c r="B1064" s="31" t="s">
        <v>1464</v>
      </c>
      <c r="C1064" s="32"/>
      <c r="D1064" s="32" t="s">
        <v>1313</v>
      </c>
      <c r="E1064" s="32"/>
      <c r="F1064" s="87"/>
      <c r="G1064" s="111"/>
      <c r="H1064" s="59"/>
    </row>
    <row r="1065" spans="2:8" ht="48.95" customHeight="1" x14ac:dyDescent="0.2">
      <c r="B1065" s="24" t="s">
        <v>1465</v>
      </c>
      <c r="C1065" s="24" t="s">
        <v>990</v>
      </c>
      <c r="D1065" s="24" t="s">
        <v>1466</v>
      </c>
      <c r="E1065" s="24" t="s">
        <v>27</v>
      </c>
      <c r="F1065" s="88">
        <v>10</v>
      </c>
      <c r="G1065" s="112"/>
      <c r="H1065" s="47">
        <f t="shared" ref="H1065:H1067" si="113">F1065*G1065</f>
        <v>0</v>
      </c>
    </row>
    <row r="1066" spans="2:8" ht="48.95" customHeight="1" x14ac:dyDescent="0.2">
      <c r="B1066" s="24" t="s">
        <v>1467</v>
      </c>
      <c r="C1066" s="24" t="s">
        <v>1033</v>
      </c>
      <c r="D1066" s="24" t="s">
        <v>1039</v>
      </c>
      <c r="E1066" s="24" t="s">
        <v>1031</v>
      </c>
      <c r="F1066" s="88">
        <v>4</v>
      </c>
      <c r="G1066" s="112"/>
      <c r="H1066" s="47">
        <f t="shared" si="113"/>
        <v>0</v>
      </c>
    </row>
    <row r="1067" spans="2:8" ht="48.95" customHeight="1" x14ac:dyDescent="0.2">
      <c r="B1067" s="24" t="s">
        <v>1468</v>
      </c>
      <c r="C1067" s="24" t="s">
        <v>1055</v>
      </c>
      <c r="D1067" s="24" t="s">
        <v>1056</v>
      </c>
      <c r="E1067" s="24" t="s">
        <v>1050</v>
      </c>
      <c r="F1067" s="88">
        <v>2</v>
      </c>
      <c r="G1067" s="112"/>
      <c r="H1067" s="47">
        <f t="shared" si="113"/>
        <v>0</v>
      </c>
    </row>
    <row r="1068" spans="2:8" ht="12.75" customHeight="1" x14ac:dyDescent="0.2">
      <c r="B1068" s="32" t="s">
        <v>1417</v>
      </c>
      <c r="C1068" s="32"/>
      <c r="D1068" s="32" t="s">
        <v>1417</v>
      </c>
      <c r="E1068" s="32"/>
      <c r="F1068" s="87">
        <f>SUM(H1065:H1067)</f>
        <v>0</v>
      </c>
      <c r="G1068" s="111"/>
      <c r="H1068" s="59"/>
    </row>
    <row r="1069" spans="2:8" ht="12.75" customHeight="1" x14ac:dyDescent="0.2">
      <c r="B1069" s="32">
        <v>4</v>
      </c>
      <c r="C1069" s="32"/>
      <c r="D1069" s="32" t="s">
        <v>1469</v>
      </c>
      <c r="E1069" s="32"/>
      <c r="F1069" s="87"/>
      <c r="G1069" s="111"/>
      <c r="H1069" s="59"/>
    </row>
    <row r="1070" spans="2:8" ht="12.75" customHeight="1" x14ac:dyDescent="0.2">
      <c r="B1070" s="31" t="s">
        <v>1470</v>
      </c>
      <c r="C1070" s="32"/>
      <c r="D1070" s="32" t="s">
        <v>1471</v>
      </c>
      <c r="E1070" s="32"/>
      <c r="F1070" s="87"/>
      <c r="G1070" s="111"/>
      <c r="H1070" s="59"/>
    </row>
    <row r="1071" spans="2:8" ht="37.35" customHeight="1" x14ac:dyDescent="0.2">
      <c r="B1071" s="24" t="s">
        <v>1472</v>
      </c>
      <c r="C1071" s="24" t="s">
        <v>1473</v>
      </c>
      <c r="D1071" s="24" t="s">
        <v>1474</v>
      </c>
      <c r="E1071" s="24" t="s">
        <v>643</v>
      </c>
      <c r="F1071" s="88">
        <v>1</v>
      </c>
      <c r="G1071" s="112"/>
      <c r="H1071" s="47">
        <f t="shared" ref="H1071:H1074" si="114">F1071*G1071</f>
        <v>0</v>
      </c>
    </row>
    <row r="1072" spans="2:8" ht="37.35" customHeight="1" x14ac:dyDescent="0.2">
      <c r="B1072" s="24" t="s">
        <v>1475</v>
      </c>
      <c r="C1072" s="24" t="s">
        <v>1476</v>
      </c>
      <c r="D1072" s="24" t="s">
        <v>1477</v>
      </c>
      <c r="E1072" s="24" t="s">
        <v>230</v>
      </c>
      <c r="F1072" s="88">
        <v>1</v>
      </c>
      <c r="G1072" s="112"/>
      <c r="H1072" s="47">
        <f t="shared" si="114"/>
        <v>0</v>
      </c>
    </row>
    <row r="1073" spans="2:8" ht="50.25" customHeight="1" x14ac:dyDescent="0.2">
      <c r="B1073" s="24" t="s">
        <v>1478</v>
      </c>
      <c r="C1073" s="24" t="s">
        <v>1458</v>
      </c>
      <c r="D1073" s="24" t="s">
        <v>1459</v>
      </c>
      <c r="E1073" s="24" t="s">
        <v>27</v>
      </c>
      <c r="F1073" s="88">
        <v>10</v>
      </c>
      <c r="G1073" s="112"/>
      <c r="H1073" s="47">
        <f t="shared" si="114"/>
        <v>0</v>
      </c>
    </row>
    <row r="1074" spans="2:8" ht="37.35" customHeight="1" x14ac:dyDescent="0.2">
      <c r="B1074" s="24" t="s">
        <v>1479</v>
      </c>
      <c r="C1074" s="24" t="s">
        <v>1461</v>
      </c>
      <c r="D1074" s="24" t="s">
        <v>1462</v>
      </c>
      <c r="E1074" s="24" t="s">
        <v>27</v>
      </c>
      <c r="F1074" s="88">
        <v>8.5</v>
      </c>
      <c r="G1074" s="112"/>
      <c r="H1074" s="47">
        <f t="shared" si="114"/>
        <v>0</v>
      </c>
    </row>
    <row r="1075" spans="2:8" ht="12.75" customHeight="1" x14ac:dyDescent="0.2">
      <c r="B1075" s="32" t="s">
        <v>1480</v>
      </c>
      <c r="C1075" s="32"/>
      <c r="D1075" s="32" t="s">
        <v>1480</v>
      </c>
      <c r="E1075" s="32"/>
      <c r="F1075" s="87">
        <f>SUM(H1071:H1074)</f>
        <v>0</v>
      </c>
      <c r="G1075" s="111"/>
      <c r="H1075" s="59"/>
    </row>
    <row r="1076" spans="2:8" ht="12.75" customHeight="1" x14ac:dyDescent="0.2">
      <c r="B1076" s="31" t="s">
        <v>1481</v>
      </c>
      <c r="C1076" s="32"/>
      <c r="D1076" s="32" t="s">
        <v>1482</v>
      </c>
      <c r="E1076" s="32"/>
      <c r="F1076" s="87"/>
      <c r="G1076" s="111"/>
      <c r="H1076" s="59"/>
    </row>
    <row r="1077" spans="2:8" ht="66.95" customHeight="1" x14ac:dyDescent="0.2">
      <c r="B1077" s="24" t="s">
        <v>1483</v>
      </c>
      <c r="C1077" s="24" t="s">
        <v>1484</v>
      </c>
      <c r="D1077" s="24" t="s">
        <v>1485</v>
      </c>
      <c r="E1077" s="24" t="s">
        <v>1031</v>
      </c>
      <c r="F1077" s="88">
        <v>1</v>
      </c>
      <c r="G1077" s="112"/>
      <c r="H1077" s="47">
        <f t="shared" ref="H1077:H1082" si="115">F1077*G1077</f>
        <v>0</v>
      </c>
    </row>
    <row r="1078" spans="2:8" ht="39.6" customHeight="1" x14ac:dyDescent="0.2">
      <c r="B1078" s="24" t="s">
        <v>1486</v>
      </c>
      <c r="C1078" s="24" t="s">
        <v>1293</v>
      </c>
      <c r="D1078" s="24" t="s">
        <v>1294</v>
      </c>
      <c r="E1078" s="24" t="s">
        <v>230</v>
      </c>
      <c r="F1078" s="88">
        <v>1</v>
      </c>
      <c r="G1078" s="112"/>
      <c r="H1078" s="47">
        <f t="shared" si="115"/>
        <v>0</v>
      </c>
    </row>
    <row r="1079" spans="2:8" ht="39.6" customHeight="1" x14ac:dyDescent="0.2">
      <c r="B1079" s="24" t="s">
        <v>1487</v>
      </c>
      <c r="C1079" s="24" t="s">
        <v>1296</v>
      </c>
      <c r="D1079" s="24" t="s">
        <v>1297</v>
      </c>
      <c r="E1079" s="24" t="s">
        <v>1031</v>
      </c>
      <c r="F1079" s="88">
        <v>1</v>
      </c>
      <c r="G1079" s="112"/>
      <c r="H1079" s="47">
        <f t="shared" si="115"/>
        <v>0</v>
      </c>
    </row>
    <row r="1080" spans="2:8" ht="39.6" customHeight="1" x14ac:dyDescent="0.2">
      <c r="B1080" s="24" t="s">
        <v>1488</v>
      </c>
      <c r="C1080" s="24" t="s">
        <v>1299</v>
      </c>
      <c r="D1080" s="24" t="s">
        <v>1300</v>
      </c>
      <c r="E1080" s="24" t="s">
        <v>1031</v>
      </c>
      <c r="F1080" s="88">
        <v>5</v>
      </c>
      <c r="G1080" s="112"/>
      <c r="H1080" s="47">
        <f t="shared" si="115"/>
        <v>0</v>
      </c>
    </row>
    <row r="1081" spans="2:8" ht="39.6" customHeight="1" x14ac:dyDescent="0.2">
      <c r="B1081" s="24" t="s">
        <v>1489</v>
      </c>
      <c r="C1081" s="24" t="s">
        <v>1302</v>
      </c>
      <c r="D1081" s="24" t="s">
        <v>1303</v>
      </c>
      <c r="E1081" s="24" t="s">
        <v>1031</v>
      </c>
      <c r="F1081" s="88">
        <v>1</v>
      </c>
      <c r="G1081" s="112"/>
      <c r="H1081" s="47">
        <f t="shared" si="115"/>
        <v>0</v>
      </c>
    </row>
    <row r="1082" spans="2:8" ht="39.6" customHeight="1" x14ac:dyDescent="0.2">
      <c r="B1082" s="24" t="s">
        <v>1490</v>
      </c>
      <c r="C1082" s="24" t="s">
        <v>1305</v>
      </c>
      <c r="D1082" s="24" t="s">
        <v>1306</v>
      </c>
      <c r="E1082" s="24" t="s">
        <v>1031</v>
      </c>
      <c r="F1082" s="88">
        <v>5</v>
      </c>
      <c r="G1082" s="112"/>
      <c r="H1082" s="47">
        <f t="shared" si="115"/>
        <v>0</v>
      </c>
    </row>
    <row r="1083" spans="2:8" ht="12.75" customHeight="1" x14ac:dyDescent="0.2">
      <c r="B1083" s="32" t="s">
        <v>1491</v>
      </c>
      <c r="C1083" s="32"/>
      <c r="D1083" s="32" t="s">
        <v>1491</v>
      </c>
      <c r="E1083" s="32"/>
      <c r="F1083" s="87">
        <f>SUM(H1077:H1082)</f>
        <v>0</v>
      </c>
      <c r="G1083" s="111"/>
      <c r="H1083" s="59"/>
    </row>
    <row r="1084" spans="2:8" ht="12.75" customHeight="1" x14ac:dyDescent="0.2">
      <c r="B1084" s="31" t="s">
        <v>1492</v>
      </c>
      <c r="C1084" s="32"/>
      <c r="D1084" s="32" t="s">
        <v>1313</v>
      </c>
      <c r="E1084" s="32"/>
      <c r="F1084" s="87"/>
      <c r="G1084" s="111"/>
      <c r="H1084" s="59"/>
    </row>
    <row r="1085" spans="2:8" ht="51.4" customHeight="1" x14ac:dyDescent="0.2">
      <c r="B1085" s="24" t="s">
        <v>1493</v>
      </c>
      <c r="C1085" s="24" t="s">
        <v>1315</v>
      </c>
      <c r="D1085" s="24" t="s">
        <v>1316</v>
      </c>
      <c r="E1085" s="24" t="s">
        <v>1031</v>
      </c>
      <c r="F1085" s="88">
        <v>17</v>
      </c>
      <c r="G1085" s="112"/>
      <c r="H1085" s="47">
        <f t="shared" ref="H1085:H1100" si="116">F1085*G1085</f>
        <v>0</v>
      </c>
    </row>
    <row r="1086" spans="2:8" ht="39.950000000000003" customHeight="1" x14ac:dyDescent="0.2">
      <c r="B1086" s="24" t="s">
        <v>1494</v>
      </c>
      <c r="C1086" s="24" t="s">
        <v>1318</v>
      </c>
      <c r="D1086" s="24" t="s">
        <v>1319</v>
      </c>
      <c r="E1086" s="24" t="s">
        <v>1031</v>
      </c>
      <c r="F1086" s="88">
        <v>7</v>
      </c>
      <c r="G1086" s="112"/>
      <c r="H1086" s="47">
        <f t="shared" si="116"/>
        <v>0</v>
      </c>
    </row>
    <row r="1087" spans="2:8" ht="39.950000000000003" customHeight="1" x14ac:dyDescent="0.2">
      <c r="B1087" s="24" t="s">
        <v>1495</v>
      </c>
      <c r="C1087" s="24" t="s">
        <v>1321</v>
      </c>
      <c r="D1087" s="24" t="s">
        <v>1322</v>
      </c>
      <c r="E1087" s="24" t="s">
        <v>1031</v>
      </c>
      <c r="F1087" s="88">
        <v>10</v>
      </c>
      <c r="G1087" s="112"/>
      <c r="H1087" s="47">
        <f t="shared" si="116"/>
        <v>0</v>
      </c>
    </row>
    <row r="1088" spans="2:8" ht="39.950000000000003" customHeight="1" x14ac:dyDescent="0.2">
      <c r="B1088" s="24" t="s">
        <v>1496</v>
      </c>
      <c r="C1088" s="24" t="s">
        <v>1324</v>
      </c>
      <c r="D1088" s="24" t="s">
        <v>1325</v>
      </c>
      <c r="E1088" s="24" t="s">
        <v>1031</v>
      </c>
      <c r="F1088" s="88">
        <v>3</v>
      </c>
      <c r="G1088" s="112"/>
      <c r="H1088" s="47">
        <f t="shared" si="116"/>
        <v>0</v>
      </c>
    </row>
    <row r="1089" spans="2:8" ht="39.950000000000003" customHeight="1" x14ac:dyDescent="0.2">
      <c r="B1089" s="24" t="s">
        <v>1497</v>
      </c>
      <c r="C1089" s="24" t="s">
        <v>1327</v>
      </c>
      <c r="D1089" s="24" t="s">
        <v>1328</v>
      </c>
      <c r="E1089" s="24" t="s">
        <v>1031</v>
      </c>
      <c r="F1089" s="88">
        <v>1</v>
      </c>
      <c r="G1089" s="112"/>
      <c r="H1089" s="47">
        <f t="shared" si="116"/>
        <v>0</v>
      </c>
    </row>
    <row r="1090" spans="2:8" ht="60.95" customHeight="1" x14ac:dyDescent="0.2">
      <c r="B1090" s="24" t="s">
        <v>1498</v>
      </c>
      <c r="C1090" s="24" t="s">
        <v>1330</v>
      </c>
      <c r="D1090" s="24" t="s">
        <v>1331</v>
      </c>
      <c r="E1090" s="24" t="s">
        <v>1031</v>
      </c>
      <c r="F1090" s="88">
        <v>5</v>
      </c>
      <c r="G1090" s="112"/>
      <c r="H1090" s="47">
        <f t="shared" si="116"/>
        <v>0</v>
      </c>
    </row>
    <row r="1091" spans="2:8" ht="58.35" customHeight="1" x14ac:dyDescent="0.2">
      <c r="B1091" s="24" t="s">
        <v>1499</v>
      </c>
      <c r="C1091" s="24" t="s">
        <v>1500</v>
      </c>
      <c r="D1091" s="24" t="s">
        <v>1501</v>
      </c>
      <c r="E1091" s="24" t="s">
        <v>1031</v>
      </c>
      <c r="F1091" s="88">
        <v>1</v>
      </c>
      <c r="G1091" s="112"/>
      <c r="H1091" s="47">
        <f t="shared" si="116"/>
        <v>0</v>
      </c>
    </row>
    <row r="1092" spans="2:8" ht="39.950000000000003" customHeight="1" x14ac:dyDescent="0.2">
      <c r="B1092" s="24" t="s">
        <v>1502</v>
      </c>
      <c r="C1092" s="24" t="s">
        <v>1341</v>
      </c>
      <c r="D1092" s="24" t="s">
        <v>1342</v>
      </c>
      <c r="E1092" s="24" t="s">
        <v>1031</v>
      </c>
      <c r="F1092" s="88">
        <v>6</v>
      </c>
      <c r="G1092" s="112"/>
      <c r="H1092" s="47">
        <f t="shared" si="116"/>
        <v>0</v>
      </c>
    </row>
    <row r="1093" spans="2:8" ht="48" customHeight="1" x14ac:dyDescent="0.2">
      <c r="B1093" s="24" t="s">
        <v>1503</v>
      </c>
      <c r="C1093" s="24" t="s">
        <v>1504</v>
      </c>
      <c r="D1093" s="24" t="s">
        <v>1505</v>
      </c>
      <c r="E1093" s="24" t="s">
        <v>643</v>
      </c>
      <c r="F1093" s="88">
        <v>3</v>
      </c>
      <c r="G1093" s="112"/>
      <c r="H1093" s="47">
        <f t="shared" si="116"/>
        <v>0</v>
      </c>
    </row>
    <row r="1094" spans="2:8" ht="48.4" customHeight="1" x14ac:dyDescent="0.2">
      <c r="B1094" s="24" t="s">
        <v>1506</v>
      </c>
      <c r="C1094" s="24" t="s">
        <v>1344</v>
      </c>
      <c r="D1094" s="24" t="s">
        <v>1507</v>
      </c>
      <c r="E1094" s="24" t="s">
        <v>643</v>
      </c>
      <c r="F1094" s="88">
        <v>2</v>
      </c>
      <c r="G1094" s="112"/>
      <c r="H1094" s="47">
        <f t="shared" si="116"/>
        <v>0</v>
      </c>
    </row>
    <row r="1095" spans="2:8" ht="52.35" customHeight="1" x14ac:dyDescent="0.2">
      <c r="B1095" s="24" t="s">
        <v>1508</v>
      </c>
      <c r="C1095" s="24" t="s">
        <v>1347</v>
      </c>
      <c r="D1095" s="24" t="s">
        <v>1348</v>
      </c>
      <c r="E1095" s="24" t="s">
        <v>643</v>
      </c>
      <c r="F1095" s="88">
        <v>1</v>
      </c>
      <c r="G1095" s="112"/>
      <c r="H1095" s="47">
        <f t="shared" si="116"/>
        <v>0</v>
      </c>
    </row>
    <row r="1096" spans="2:8" ht="39.950000000000003" customHeight="1" x14ac:dyDescent="0.2">
      <c r="B1096" s="24" t="s">
        <v>1509</v>
      </c>
      <c r="C1096" s="24" t="s">
        <v>1353</v>
      </c>
      <c r="D1096" s="24" t="s">
        <v>1354</v>
      </c>
      <c r="E1096" s="24" t="s">
        <v>1355</v>
      </c>
      <c r="F1096" s="88">
        <v>5</v>
      </c>
      <c r="G1096" s="112"/>
      <c r="H1096" s="47">
        <f t="shared" si="116"/>
        <v>0</v>
      </c>
    </row>
    <row r="1097" spans="2:8" ht="39.950000000000003" customHeight="1" x14ac:dyDescent="0.2">
      <c r="B1097" s="24" t="s">
        <v>1510</v>
      </c>
      <c r="C1097" s="24" t="s">
        <v>1357</v>
      </c>
      <c r="D1097" s="24" t="s">
        <v>1358</v>
      </c>
      <c r="E1097" s="24" t="s">
        <v>1355</v>
      </c>
      <c r="F1097" s="88">
        <v>8</v>
      </c>
      <c r="G1097" s="112"/>
      <c r="H1097" s="47">
        <f t="shared" si="116"/>
        <v>0</v>
      </c>
    </row>
    <row r="1098" spans="2:8" ht="51.6" customHeight="1" x14ac:dyDescent="0.2">
      <c r="B1098" s="24" t="s">
        <v>1511</v>
      </c>
      <c r="C1098" s="24" t="s">
        <v>1512</v>
      </c>
      <c r="D1098" s="24" t="s">
        <v>1513</v>
      </c>
      <c r="E1098" s="24" t="s">
        <v>27</v>
      </c>
      <c r="F1098" s="88">
        <v>30</v>
      </c>
      <c r="G1098" s="112"/>
      <c r="H1098" s="47">
        <f t="shared" si="116"/>
        <v>0</v>
      </c>
    </row>
    <row r="1099" spans="2:8" ht="51.6" customHeight="1" x14ac:dyDescent="0.2">
      <c r="B1099" s="24" t="s">
        <v>1514</v>
      </c>
      <c r="C1099" s="24" t="s">
        <v>1512</v>
      </c>
      <c r="D1099" s="24" t="s">
        <v>1515</v>
      </c>
      <c r="E1099" s="24" t="s">
        <v>27</v>
      </c>
      <c r="F1099" s="88">
        <v>45</v>
      </c>
      <c r="G1099" s="112"/>
      <c r="H1099" s="47">
        <f t="shared" si="116"/>
        <v>0</v>
      </c>
    </row>
    <row r="1100" spans="2:8" ht="39.950000000000003" customHeight="1" x14ac:dyDescent="0.2">
      <c r="B1100" s="24" t="s">
        <v>1516</v>
      </c>
      <c r="C1100" s="24" t="s">
        <v>1237</v>
      </c>
      <c r="D1100" s="24" t="s">
        <v>1238</v>
      </c>
      <c r="E1100" s="24" t="s">
        <v>1239</v>
      </c>
      <c r="F1100" s="88">
        <v>34</v>
      </c>
      <c r="G1100" s="112"/>
      <c r="H1100" s="47">
        <f t="shared" si="116"/>
        <v>0</v>
      </c>
    </row>
    <row r="1101" spans="2:8" ht="12.75" customHeight="1" x14ac:dyDescent="0.2">
      <c r="B1101" s="32" t="s">
        <v>1417</v>
      </c>
      <c r="C1101" s="32"/>
      <c r="D1101" s="32" t="s">
        <v>1417</v>
      </c>
      <c r="E1101" s="32"/>
      <c r="F1101" s="87">
        <f>SUM(H1085:H1100)</f>
        <v>0</v>
      </c>
      <c r="G1101" s="111"/>
      <c r="H1101" s="59"/>
    </row>
    <row r="1102" spans="2:8" ht="12.75" customHeight="1" x14ac:dyDescent="0.2">
      <c r="B1102" s="32">
        <v>5</v>
      </c>
      <c r="C1102" s="32"/>
      <c r="D1102" s="32" t="s">
        <v>1517</v>
      </c>
      <c r="E1102" s="32"/>
      <c r="F1102" s="87"/>
      <c r="G1102" s="111"/>
      <c r="H1102" s="59"/>
    </row>
    <row r="1103" spans="2:8" ht="12.75" customHeight="1" x14ac:dyDescent="0.2">
      <c r="B1103" s="31" t="s">
        <v>1518</v>
      </c>
      <c r="C1103" s="32"/>
      <c r="D1103" s="32" t="s">
        <v>1471</v>
      </c>
      <c r="E1103" s="32"/>
      <c r="F1103" s="87"/>
      <c r="G1103" s="111"/>
      <c r="H1103" s="59"/>
    </row>
    <row r="1104" spans="2:8" ht="39" customHeight="1" x14ac:dyDescent="0.2">
      <c r="B1104" s="24" t="s">
        <v>1519</v>
      </c>
      <c r="C1104" s="24" t="s">
        <v>1473</v>
      </c>
      <c r="D1104" s="24" t="s">
        <v>1520</v>
      </c>
      <c r="E1104" s="24" t="s">
        <v>643</v>
      </c>
      <c r="F1104" s="88">
        <v>2</v>
      </c>
      <c r="G1104" s="112"/>
      <c r="H1104" s="47">
        <f t="shared" ref="H1104:H1107" si="117">F1104*G1104</f>
        <v>0</v>
      </c>
    </row>
    <row r="1105" spans="2:8" ht="39" customHeight="1" x14ac:dyDescent="0.2">
      <c r="B1105" s="24" t="s">
        <v>1521</v>
      </c>
      <c r="C1105" s="24" t="s">
        <v>1476</v>
      </c>
      <c r="D1105" s="24" t="s">
        <v>1477</v>
      </c>
      <c r="E1105" s="24" t="s">
        <v>230</v>
      </c>
      <c r="F1105" s="88">
        <v>2</v>
      </c>
      <c r="G1105" s="112"/>
      <c r="H1105" s="47">
        <f t="shared" si="117"/>
        <v>0</v>
      </c>
    </row>
    <row r="1106" spans="2:8" ht="39" customHeight="1" x14ac:dyDescent="0.2">
      <c r="B1106" s="24" t="s">
        <v>1522</v>
      </c>
      <c r="C1106" s="24" t="s">
        <v>1458</v>
      </c>
      <c r="D1106" s="24" t="s">
        <v>1459</v>
      </c>
      <c r="E1106" s="24" t="s">
        <v>27</v>
      </c>
      <c r="F1106" s="88">
        <v>20</v>
      </c>
      <c r="G1106" s="112"/>
      <c r="H1106" s="47">
        <f t="shared" si="117"/>
        <v>0</v>
      </c>
    </row>
    <row r="1107" spans="2:8" ht="39" customHeight="1" x14ac:dyDescent="0.2">
      <c r="B1107" s="24" t="s">
        <v>1523</v>
      </c>
      <c r="C1107" s="24" t="s">
        <v>1461</v>
      </c>
      <c r="D1107" s="24" t="s">
        <v>1462</v>
      </c>
      <c r="E1107" s="24" t="s">
        <v>27</v>
      </c>
      <c r="F1107" s="88">
        <v>17</v>
      </c>
      <c r="G1107" s="112"/>
      <c r="H1107" s="47">
        <f t="shared" si="117"/>
        <v>0</v>
      </c>
    </row>
    <row r="1108" spans="2:8" ht="12.75" customHeight="1" x14ac:dyDescent="0.2">
      <c r="B1108" s="32" t="s">
        <v>1480</v>
      </c>
      <c r="C1108" s="32"/>
      <c r="D1108" s="32" t="s">
        <v>1480</v>
      </c>
      <c r="E1108" s="32"/>
      <c r="F1108" s="87">
        <f>SUM(H1104:H1107)</f>
        <v>0</v>
      </c>
      <c r="G1108" s="111"/>
      <c r="H1108" s="59"/>
    </row>
    <row r="1109" spans="2:8" ht="12.75" customHeight="1" x14ac:dyDescent="0.2">
      <c r="B1109" s="31" t="s">
        <v>1524</v>
      </c>
      <c r="C1109" s="32"/>
      <c r="D1109" s="32" t="s">
        <v>1525</v>
      </c>
      <c r="E1109" s="32"/>
      <c r="F1109" s="87"/>
      <c r="G1109" s="111"/>
      <c r="H1109" s="59"/>
    </row>
    <row r="1110" spans="2:8" ht="77.25" customHeight="1" x14ac:dyDescent="0.2">
      <c r="B1110" s="24" t="s">
        <v>1526</v>
      </c>
      <c r="C1110" s="24" t="s">
        <v>1527</v>
      </c>
      <c r="D1110" s="24" t="s">
        <v>1528</v>
      </c>
      <c r="E1110" s="24" t="s">
        <v>643</v>
      </c>
      <c r="F1110" s="88">
        <v>1</v>
      </c>
      <c r="G1110" s="112"/>
      <c r="H1110" s="47">
        <f t="shared" ref="H1110:H1113" si="118">F1110*G1110</f>
        <v>0</v>
      </c>
    </row>
    <row r="1111" spans="2:8" ht="39.6" customHeight="1" x14ac:dyDescent="0.2">
      <c r="B1111" s="24" t="s">
        <v>1529</v>
      </c>
      <c r="C1111" s="24" t="s">
        <v>1293</v>
      </c>
      <c r="D1111" s="24" t="s">
        <v>1294</v>
      </c>
      <c r="E1111" s="24" t="s">
        <v>230</v>
      </c>
      <c r="F1111" s="88">
        <v>5</v>
      </c>
      <c r="G1111" s="112"/>
      <c r="H1111" s="47">
        <f t="shared" si="118"/>
        <v>0</v>
      </c>
    </row>
    <row r="1112" spans="2:8" ht="39.6" customHeight="1" x14ac:dyDescent="0.2">
      <c r="B1112" s="24" t="s">
        <v>1530</v>
      </c>
      <c r="C1112" s="24" t="s">
        <v>1296</v>
      </c>
      <c r="D1112" s="24" t="s">
        <v>1297</v>
      </c>
      <c r="E1112" s="24" t="s">
        <v>1031</v>
      </c>
      <c r="F1112" s="88">
        <v>1</v>
      </c>
      <c r="G1112" s="112"/>
      <c r="H1112" s="47">
        <f t="shared" si="118"/>
        <v>0</v>
      </c>
    </row>
    <row r="1113" spans="2:8" ht="39.6" customHeight="1" x14ac:dyDescent="0.2">
      <c r="B1113" s="24" t="s">
        <v>1531</v>
      </c>
      <c r="C1113" s="24" t="s">
        <v>1299</v>
      </c>
      <c r="D1113" s="24" t="s">
        <v>1300</v>
      </c>
      <c r="E1113" s="24" t="s">
        <v>1031</v>
      </c>
      <c r="F1113" s="88">
        <v>32</v>
      </c>
      <c r="G1113" s="112"/>
      <c r="H1113" s="47">
        <f t="shared" si="118"/>
        <v>0</v>
      </c>
    </row>
    <row r="1114" spans="2:8" ht="12.75" customHeight="1" x14ac:dyDescent="0.2">
      <c r="B1114" s="32" t="s">
        <v>1532</v>
      </c>
      <c r="C1114" s="32"/>
      <c r="D1114" s="32" t="s">
        <v>1532</v>
      </c>
      <c r="E1114" s="32"/>
      <c r="F1114" s="87">
        <f>SUM(H1110:H1113)</f>
        <v>0</v>
      </c>
      <c r="G1114" s="111"/>
      <c r="H1114" s="59"/>
    </row>
    <row r="1115" spans="2:8" ht="12.75" customHeight="1" x14ac:dyDescent="0.2">
      <c r="B1115" s="31" t="s">
        <v>1533</v>
      </c>
      <c r="C1115" s="32"/>
      <c r="D1115" s="32" t="s">
        <v>1534</v>
      </c>
      <c r="E1115" s="32"/>
      <c r="F1115" s="87"/>
      <c r="G1115" s="111"/>
      <c r="H1115" s="59"/>
    </row>
    <row r="1116" spans="2:8" ht="48" customHeight="1" x14ac:dyDescent="0.2">
      <c r="B1116" s="24" t="s">
        <v>1535</v>
      </c>
      <c r="C1116" s="24" t="s">
        <v>1290</v>
      </c>
      <c r="D1116" s="24" t="s">
        <v>1536</v>
      </c>
      <c r="E1116" s="24" t="s">
        <v>1031</v>
      </c>
      <c r="F1116" s="88">
        <v>1</v>
      </c>
      <c r="G1116" s="112"/>
      <c r="H1116" s="47">
        <f t="shared" ref="H1116:H1122" si="119">F1116*G1116</f>
        <v>0</v>
      </c>
    </row>
    <row r="1117" spans="2:8" ht="37.9" customHeight="1" x14ac:dyDescent="0.2">
      <c r="B1117" s="24" t="s">
        <v>1537</v>
      </c>
      <c r="C1117" s="24" t="s">
        <v>1293</v>
      </c>
      <c r="D1117" s="24" t="s">
        <v>1294</v>
      </c>
      <c r="E1117" s="24" t="s">
        <v>230</v>
      </c>
      <c r="F1117" s="88">
        <v>1</v>
      </c>
      <c r="G1117" s="112"/>
      <c r="H1117" s="47">
        <f t="shared" si="119"/>
        <v>0</v>
      </c>
    </row>
    <row r="1118" spans="2:8" ht="37.9" customHeight="1" x14ac:dyDescent="0.2">
      <c r="B1118" s="24" t="s">
        <v>1538</v>
      </c>
      <c r="C1118" s="24" t="s">
        <v>1296</v>
      </c>
      <c r="D1118" s="24" t="s">
        <v>1297</v>
      </c>
      <c r="E1118" s="24" t="s">
        <v>1031</v>
      </c>
      <c r="F1118" s="88">
        <v>1</v>
      </c>
      <c r="G1118" s="112"/>
      <c r="H1118" s="47">
        <f t="shared" si="119"/>
        <v>0</v>
      </c>
    </row>
    <row r="1119" spans="2:8" ht="37.9" customHeight="1" x14ac:dyDescent="0.2">
      <c r="B1119" s="24" t="s">
        <v>1539</v>
      </c>
      <c r="C1119" s="24" t="s">
        <v>1299</v>
      </c>
      <c r="D1119" s="24" t="s">
        <v>1300</v>
      </c>
      <c r="E1119" s="24" t="s">
        <v>1031</v>
      </c>
      <c r="F1119" s="88">
        <v>5</v>
      </c>
      <c r="G1119" s="112"/>
      <c r="H1119" s="47">
        <f t="shared" si="119"/>
        <v>0</v>
      </c>
    </row>
    <row r="1120" spans="2:8" ht="37.9" customHeight="1" x14ac:dyDescent="0.2">
      <c r="B1120" s="24" t="s">
        <v>1540</v>
      </c>
      <c r="C1120" s="24" t="s">
        <v>1302</v>
      </c>
      <c r="D1120" s="24" t="s">
        <v>1303</v>
      </c>
      <c r="E1120" s="24" t="s">
        <v>1031</v>
      </c>
      <c r="F1120" s="88">
        <v>1</v>
      </c>
      <c r="G1120" s="112"/>
      <c r="H1120" s="47">
        <f t="shared" si="119"/>
        <v>0</v>
      </c>
    </row>
    <row r="1121" spans="2:8" ht="37.9" customHeight="1" x14ac:dyDescent="0.2">
      <c r="B1121" s="24" t="s">
        <v>1541</v>
      </c>
      <c r="C1121" s="24" t="s">
        <v>1305</v>
      </c>
      <c r="D1121" s="24" t="s">
        <v>1306</v>
      </c>
      <c r="E1121" s="24" t="s">
        <v>1031</v>
      </c>
      <c r="F1121" s="88">
        <v>5</v>
      </c>
      <c r="G1121" s="112"/>
      <c r="H1121" s="47">
        <f t="shared" si="119"/>
        <v>0</v>
      </c>
    </row>
    <row r="1122" spans="2:8" ht="37.9" customHeight="1" x14ac:dyDescent="0.2">
      <c r="B1122" s="24" t="s">
        <v>1542</v>
      </c>
      <c r="C1122" s="24" t="s">
        <v>1308</v>
      </c>
      <c r="D1122" s="24" t="s">
        <v>1309</v>
      </c>
      <c r="E1122" s="24" t="s">
        <v>1310</v>
      </c>
      <c r="F1122" s="88">
        <v>1</v>
      </c>
      <c r="G1122" s="112"/>
      <c r="H1122" s="47">
        <f t="shared" si="119"/>
        <v>0</v>
      </c>
    </row>
    <row r="1123" spans="2:8" ht="12.75" customHeight="1" x14ac:dyDescent="0.2">
      <c r="B1123" s="32" t="s">
        <v>1543</v>
      </c>
      <c r="C1123" s="32"/>
      <c r="D1123" s="32" t="s">
        <v>1543</v>
      </c>
      <c r="E1123" s="32"/>
      <c r="F1123" s="87">
        <f>SUM(H1116:H1122)</f>
        <v>0</v>
      </c>
      <c r="G1123" s="111"/>
      <c r="H1123" s="59"/>
    </row>
    <row r="1124" spans="2:8" ht="12.75" customHeight="1" x14ac:dyDescent="0.2">
      <c r="B1124" s="31" t="s">
        <v>1544</v>
      </c>
      <c r="C1124" s="32"/>
      <c r="D1124" s="32" t="s">
        <v>1313</v>
      </c>
      <c r="E1124" s="32"/>
      <c r="F1124" s="87"/>
      <c r="G1124" s="111"/>
      <c r="H1124" s="59"/>
    </row>
    <row r="1125" spans="2:8" ht="48" customHeight="1" x14ac:dyDescent="0.2">
      <c r="B1125" s="24" t="s">
        <v>1545</v>
      </c>
      <c r="C1125" s="24" t="s">
        <v>1315</v>
      </c>
      <c r="D1125" s="24" t="s">
        <v>1316</v>
      </c>
      <c r="E1125" s="24" t="s">
        <v>1031</v>
      </c>
      <c r="F1125" s="88">
        <v>17</v>
      </c>
      <c r="G1125" s="112"/>
      <c r="H1125" s="47">
        <f t="shared" ref="H1125:H1140" si="120">F1125*G1125</f>
        <v>0</v>
      </c>
    </row>
    <row r="1126" spans="2:8" ht="39.950000000000003" customHeight="1" x14ac:dyDescent="0.2">
      <c r="B1126" s="24" t="s">
        <v>1546</v>
      </c>
      <c r="C1126" s="24" t="s">
        <v>1318</v>
      </c>
      <c r="D1126" s="24" t="s">
        <v>1319</v>
      </c>
      <c r="E1126" s="24" t="s">
        <v>1031</v>
      </c>
      <c r="F1126" s="88">
        <v>7</v>
      </c>
      <c r="G1126" s="112"/>
      <c r="H1126" s="47">
        <f t="shared" si="120"/>
        <v>0</v>
      </c>
    </row>
    <row r="1127" spans="2:8" ht="39.950000000000003" customHeight="1" x14ac:dyDescent="0.2">
      <c r="B1127" s="24" t="s">
        <v>1547</v>
      </c>
      <c r="C1127" s="24" t="s">
        <v>1321</v>
      </c>
      <c r="D1127" s="24" t="s">
        <v>1322</v>
      </c>
      <c r="E1127" s="24" t="s">
        <v>1031</v>
      </c>
      <c r="F1127" s="88">
        <v>10</v>
      </c>
      <c r="G1127" s="112"/>
      <c r="H1127" s="47">
        <f t="shared" si="120"/>
        <v>0</v>
      </c>
    </row>
    <row r="1128" spans="2:8" ht="39.950000000000003" customHeight="1" x14ac:dyDescent="0.2">
      <c r="B1128" s="24" t="s">
        <v>1548</v>
      </c>
      <c r="C1128" s="24" t="s">
        <v>1324</v>
      </c>
      <c r="D1128" s="24" t="s">
        <v>1325</v>
      </c>
      <c r="E1128" s="24" t="s">
        <v>1031</v>
      </c>
      <c r="F1128" s="88">
        <v>2</v>
      </c>
      <c r="G1128" s="112"/>
      <c r="H1128" s="47">
        <f t="shared" si="120"/>
        <v>0</v>
      </c>
    </row>
    <row r="1129" spans="2:8" ht="39.950000000000003" customHeight="1" x14ac:dyDescent="0.2">
      <c r="B1129" s="24" t="s">
        <v>1549</v>
      </c>
      <c r="C1129" s="24" t="s">
        <v>1327</v>
      </c>
      <c r="D1129" s="24" t="s">
        <v>1328</v>
      </c>
      <c r="E1129" s="24" t="s">
        <v>1031</v>
      </c>
      <c r="F1129" s="88">
        <v>2</v>
      </c>
      <c r="G1129" s="112"/>
      <c r="H1129" s="47">
        <f t="shared" si="120"/>
        <v>0</v>
      </c>
    </row>
    <row r="1130" spans="2:8" ht="60.75" customHeight="1" x14ac:dyDescent="0.2">
      <c r="B1130" s="24" t="s">
        <v>1550</v>
      </c>
      <c r="C1130" s="24" t="s">
        <v>1330</v>
      </c>
      <c r="D1130" s="24" t="s">
        <v>1331</v>
      </c>
      <c r="E1130" s="24" t="s">
        <v>1031</v>
      </c>
      <c r="F1130" s="88">
        <v>6</v>
      </c>
      <c r="G1130" s="112"/>
      <c r="H1130" s="47">
        <f t="shared" si="120"/>
        <v>0</v>
      </c>
    </row>
    <row r="1131" spans="2:8" ht="39.950000000000003" customHeight="1" x14ac:dyDescent="0.2">
      <c r="B1131" s="24" t="s">
        <v>1551</v>
      </c>
      <c r="C1131" s="24" t="s">
        <v>1338</v>
      </c>
      <c r="D1131" s="24" t="s">
        <v>1339</v>
      </c>
      <c r="E1131" s="24" t="s">
        <v>1031</v>
      </c>
      <c r="F1131" s="88">
        <v>1</v>
      </c>
      <c r="G1131" s="112"/>
      <c r="H1131" s="47">
        <f t="shared" si="120"/>
        <v>0</v>
      </c>
    </row>
    <row r="1132" spans="2:8" ht="39.950000000000003" customHeight="1" x14ac:dyDescent="0.2">
      <c r="B1132" s="24" t="s">
        <v>1552</v>
      </c>
      <c r="C1132" s="24" t="s">
        <v>1341</v>
      </c>
      <c r="D1132" s="24" t="s">
        <v>1342</v>
      </c>
      <c r="E1132" s="24" t="s">
        <v>1031</v>
      </c>
      <c r="F1132" s="88">
        <v>8</v>
      </c>
      <c r="G1132" s="112"/>
      <c r="H1132" s="47">
        <f t="shared" si="120"/>
        <v>0</v>
      </c>
    </row>
    <row r="1133" spans="2:8" ht="45.95" customHeight="1" x14ac:dyDescent="0.2">
      <c r="B1133" s="24" t="s">
        <v>1553</v>
      </c>
      <c r="C1133" s="24" t="s">
        <v>1504</v>
      </c>
      <c r="D1133" s="24" t="s">
        <v>1505</v>
      </c>
      <c r="E1133" s="24" t="s">
        <v>643</v>
      </c>
      <c r="F1133" s="88">
        <v>6</v>
      </c>
      <c r="G1133" s="112"/>
      <c r="H1133" s="47">
        <f t="shared" si="120"/>
        <v>0</v>
      </c>
    </row>
    <row r="1134" spans="2:8" ht="45.95" customHeight="1" x14ac:dyDescent="0.2">
      <c r="B1134" s="24" t="s">
        <v>1554</v>
      </c>
      <c r="C1134" s="24" t="s">
        <v>1347</v>
      </c>
      <c r="D1134" s="24" t="s">
        <v>1555</v>
      </c>
      <c r="E1134" s="24" t="s">
        <v>643</v>
      </c>
      <c r="F1134" s="88">
        <v>2</v>
      </c>
      <c r="G1134" s="112"/>
      <c r="H1134" s="47">
        <f t="shared" si="120"/>
        <v>0</v>
      </c>
    </row>
    <row r="1135" spans="2:8" ht="39.950000000000003" customHeight="1" x14ac:dyDescent="0.2">
      <c r="B1135" s="24" t="s">
        <v>1556</v>
      </c>
      <c r="C1135" s="24" t="s">
        <v>1350</v>
      </c>
      <c r="D1135" s="24" t="s">
        <v>1351</v>
      </c>
      <c r="E1135" s="24" t="s">
        <v>1031</v>
      </c>
      <c r="F1135" s="88">
        <v>2</v>
      </c>
      <c r="G1135" s="112"/>
      <c r="H1135" s="47">
        <f t="shared" si="120"/>
        <v>0</v>
      </c>
    </row>
    <row r="1136" spans="2:8" ht="39.950000000000003" customHeight="1" x14ac:dyDescent="0.2">
      <c r="B1136" s="24" t="s">
        <v>1557</v>
      </c>
      <c r="C1136" s="24" t="s">
        <v>1353</v>
      </c>
      <c r="D1136" s="24" t="s">
        <v>1354</v>
      </c>
      <c r="E1136" s="24" t="s">
        <v>1355</v>
      </c>
      <c r="F1136" s="88">
        <v>6</v>
      </c>
      <c r="G1136" s="112"/>
      <c r="H1136" s="47">
        <f t="shared" si="120"/>
        <v>0</v>
      </c>
    </row>
    <row r="1137" spans="2:8" ht="39.950000000000003" customHeight="1" x14ac:dyDescent="0.2">
      <c r="B1137" s="24" t="s">
        <v>1558</v>
      </c>
      <c r="C1137" s="24" t="s">
        <v>1357</v>
      </c>
      <c r="D1137" s="24" t="s">
        <v>1358</v>
      </c>
      <c r="E1137" s="24" t="s">
        <v>1355</v>
      </c>
      <c r="F1137" s="88">
        <v>12</v>
      </c>
      <c r="G1137" s="112"/>
      <c r="H1137" s="47">
        <f t="shared" si="120"/>
        <v>0</v>
      </c>
    </row>
    <row r="1138" spans="2:8" ht="47.65" customHeight="1" x14ac:dyDescent="0.2">
      <c r="B1138" s="24" t="s">
        <v>1559</v>
      </c>
      <c r="C1138" s="24" t="s">
        <v>1512</v>
      </c>
      <c r="D1138" s="24" t="s">
        <v>1513</v>
      </c>
      <c r="E1138" s="24" t="s">
        <v>27</v>
      </c>
      <c r="F1138" s="88">
        <v>35</v>
      </c>
      <c r="G1138" s="112"/>
      <c r="H1138" s="47">
        <f t="shared" si="120"/>
        <v>0</v>
      </c>
    </row>
    <row r="1139" spans="2:8" ht="47.65" customHeight="1" x14ac:dyDescent="0.2">
      <c r="B1139" s="24" t="s">
        <v>1560</v>
      </c>
      <c r="C1139" s="24" t="s">
        <v>1512</v>
      </c>
      <c r="D1139" s="24" t="s">
        <v>1515</v>
      </c>
      <c r="E1139" s="24" t="s">
        <v>27</v>
      </c>
      <c r="F1139" s="88">
        <v>60</v>
      </c>
      <c r="G1139" s="112"/>
      <c r="H1139" s="47">
        <f t="shared" si="120"/>
        <v>0</v>
      </c>
    </row>
    <row r="1140" spans="2:8" ht="39.950000000000003" customHeight="1" x14ac:dyDescent="0.2">
      <c r="B1140" s="24" t="s">
        <v>1561</v>
      </c>
      <c r="C1140" s="24" t="s">
        <v>1237</v>
      </c>
      <c r="D1140" s="24" t="s">
        <v>1238</v>
      </c>
      <c r="E1140" s="24" t="s">
        <v>1239</v>
      </c>
      <c r="F1140" s="88">
        <v>48</v>
      </c>
      <c r="G1140" s="112"/>
      <c r="H1140" s="47">
        <f t="shared" si="120"/>
        <v>0</v>
      </c>
    </row>
    <row r="1141" spans="2:8" ht="12.75" customHeight="1" x14ac:dyDescent="0.2">
      <c r="B1141" s="32" t="s">
        <v>1417</v>
      </c>
      <c r="C1141" s="32"/>
      <c r="D1141" s="32" t="s">
        <v>1417</v>
      </c>
      <c r="E1141" s="32"/>
      <c r="F1141" s="87">
        <f>SUM(H1125:H1140)</f>
        <v>0</v>
      </c>
      <c r="G1141" s="111"/>
      <c r="H1141" s="59"/>
    </row>
    <row r="1142" spans="2:8" ht="12.75" customHeight="1" x14ac:dyDescent="0.2">
      <c r="B1142" s="31" t="s">
        <v>1562</v>
      </c>
      <c r="C1142" s="32"/>
      <c r="D1142" s="32" t="s">
        <v>1419</v>
      </c>
      <c r="E1142" s="32"/>
      <c r="F1142" s="87"/>
      <c r="G1142" s="111"/>
      <c r="H1142" s="59"/>
    </row>
    <row r="1143" spans="2:8" ht="41.65" customHeight="1" x14ac:dyDescent="0.2">
      <c r="B1143" s="24" t="s">
        <v>1563</v>
      </c>
      <c r="C1143" s="24" t="s">
        <v>1421</v>
      </c>
      <c r="D1143" s="24" t="s">
        <v>1422</v>
      </c>
      <c r="E1143" s="24" t="s">
        <v>27</v>
      </c>
      <c r="F1143" s="88">
        <v>32</v>
      </c>
      <c r="G1143" s="112"/>
      <c r="H1143" s="47">
        <f t="shared" ref="H1143:H1156" si="121">F1143*G1143</f>
        <v>0</v>
      </c>
    </row>
    <row r="1144" spans="2:8" ht="41.65" customHeight="1" x14ac:dyDescent="0.2">
      <c r="B1144" s="24" t="s">
        <v>1564</v>
      </c>
      <c r="C1144" s="24" t="s">
        <v>924</v>
      </c>
      <c r="D1144" s="24" t="s">
        <v>1424</v>
      </c>
      <c r="E1144" s="24" t="s">
        <v>27</v>
      </c>
      <c r="F1144" s="88">
        <v>3</v>
      </c>
      <c r="G1144" s="112"/>
      <c r="H1144" s="47">
        <f t="shared" si="121"/>
        <v>0</v>
      </c>
    </row>
    <row r="1145" spans="2:8" ht="41.65" customHeight="1" x14ac:dyDescent="0.2">
      <c r="B1145" s="24" t="s">
        <v>1565</v>
      </c>
      <c r="C1145" s="24" t="s">
        <v>1426</v>
      </c>
      <c r="D1145" s="24" t="s">
        <v>1427</v>
      </c>
      <c r="E1145" s="24" t="s">
        <v>27</v>
      </c>
      <c r="F1145" s="88">
        <v>3</v>
      </c>
      <c r="G1145" s="112"/>
      <c r="H1145" s="47">
        <f t="shared" si="121"/>
        <v>0</v>
      </c>
    </row>
    <row r="1146" spans="2:8" ht="41.65" customHeight="1" x14ac:dyDescent="0.2">
      <c r="B1146" s="24" t="s">
        <v>1566</v>
      </c>
      <c r="C1146" s="24" t="s">
        <v>1429</v>
      </c>
      <c r="D1146" s="24" t="s">
        <v>1430</v>
      </c>
      <c r="E1146" s="24" t="s">
        <v>27</v>
      </c>
      <c r="F1146" s="88">
        <v>12</v>
      </c>
      <c r="G1146" s="112"/>
      <c r="H1146" s="47">
        <f t="shared" si="121"/>
        <v>0</v>
      </c>
    </row>
    <row r="1147" spans="2:8" ht="41.65" customHeight="1" x14ac:dyDescent="0.2">
      <c r="B1147" s="24" t="s">
        <v>1567</v>
      </c>
      <c r="C1147" s="24" t="s">
        <v>1568</v>
      </c>
      <c r="D1147" s="24" t="s">
        <v>1569</v>
      </c>
      <c r="E1147" s="24" t="s">
        <v>27</v>
      </c>
      <c r="F1147" s="88">
        <v>30</v>
      </c>
      <c r="G1147" s="112"/>
      <c r="H1147" s="47">
        <f t="shared" si="121"/>
        <v>0</v>
      </c>
    </row>
    <row r="1148" spans="2:8" ht="41.65" customHeight="1" x14ac:dyDescent="0.2">
      <c r="B1148" s="24" t="s">
        <v>1570</v>
      </c>
      <c r="C1148" s="24" t="s">
        <v>1571</v>
      </c>
      <c r="D1148" s="24" t="s">
        <v>1572</v>
      </c>
      <c r="E1148" s="24" t="s">
        <v>27</v>
      </c>
      <c r="F1148" s="88">
        <v>12</v>
      </c>
      <c r="G1148" s="112"/>
      <c r="H1148" s="47">
        <f t="shared" si="121"/>
        <v>0</v>
      </c>
    </row>
    <row r="1149" spans="2:8" ht="41.65" customHeight="1" x14ac:dyDescent="0.2">
      <c r="B1149" s="24" t="s">
        <v>1573</v>
      </c>
      <c r="C1149" s="24" t="s">
        <v>1574</v>
      </c>
      <c r="D1149" s="24" t="s">
        <v>1575</v>
      </c>
      <c r="E1149" s="24" t="s">
        <v>27</v>
      </c>
      <c r="F1149" s="88">
        <v>12</v>
      </c>
      <c r="G1149" s="112"/>
      <c r="H1149" s="47">
        <f t="shared" si="121"/>
        <v>0</v>
      </c>
    </row>
    <row r="1150" spans="2:8" ht="41.65" customHeight="1" x14ac:dyDescent="0.2">
      <c r="B1150" s="24" t="s">
        <v>1576</v>
      </c>
      <c r="C1150" s="24" t="s">
        <v>1577</v>
      </c>
      <c r="D1150" s="24" t="s">
        <v>1578</v>
      </c>
      <c r="E1150" s="24" t="s">
        <v>1031</v>
      </c>
      <c r="F1150" s="88">
        <v>4</v>
      </c>
      <c r="G1150" s="112"/>
      <c r="H1150" s="47">
        <f t="shared" si="121"/>
        <v>0</v>
      </c>
    </row>
    <row r="1151" spans="2:8" ht="41.65" customHeight="1" x14ac:dyDescent="0.2">
      <c r="B1151" s="24" t="s">
        <v>1579</v>
      </c>
      <c r="C1151" s="24" t="s">
        <v>1580</v>
      </c>
      <c r="D1151" s="24" t="s">
        <v>1581</v>
      </c>
      <c r="E1151" s="24" t="s">
        <v>1031</v>
      </c>
      <c r="F1151" s="88">
        <v>6</v>
      </c>
      <c r="G1151" s="112"/>
      <c r="H1151" s="47">
        <f t="shared" si="121"/>
        <v>0</v>
      </c>
    </row>
    <row r="1152" spans="2:8" ht="41.65" customHeight="1" x14ac:dyDescent="0.2">
      <c r="B1152" s="24" t="s">
        <v>1582</v>
      </c>
      <c r="C1152" s="24" t="s">
        <v>1434</v>
      </c>
      <c r="D1152" s="24" t="s">
        <v>1435</v>
      </c>
      <c r="E1152" s="24" t="s">
        <v>1031</v>
      </c>
      <c r="F1152" s="88">
        <v>4</v>
      </c>
      <c r="G1152" s="112"/>
      <c r="H1152" s="47">
        <f t="shared" si="121"/>
        <v>0</v>
      </c>
    </row>
    <row r="1153" spans="2:8" ht="41.65" customHeight="1" x14ac:dyDescent="0.2">
      <c r="B1153" s="24" t="s">
        <v>1583</v>
      </c>
      <c r="C1153" s="24" t="s">
        <v>1296</v>
      </c>
      <c r="D1153" s="24" t="s">
        <v>1297</v>
      </c>
      <c r="E1153" s="24" t="s">
        <v>1031</v>
      </c>
      <c r="F1153" s="88">
        <v>1</v>
      </c>
      <c r="G1153" s="112"/>
      <c r="H1153" s="47">
        <f t="shared" si="121"/>
        <v>0</v>
      </c>
    </row>
    <row r="1154" spans="2:8" ht="41.65" customHeight="1" x14ac:dyDescent="0.2">
      <c r="B1154" s="24" t="s">
        <v>1584</v>
      </c>
      <c r="C1154" s="24" t="s">
        <v>1299</v>
      </c>
      <c r="D1154" s="24" t="s">
        <v>1300</v>
      </c>
      <c r="E1154" s="24" t="s">
        <v>1031</v>
      </c>
      <c r="F1154" s="88">
        <v>4</v>
      </c>
      <c r="G1154" s="112"/>
      <c r="H1154" s="47">
        <f t="shared" si="121"/>
        <v>0</v>
      </c>
    </row>
    <row r="1155" spans="2:8" ht="41.65" customHeight="1" x14ac:dyDescent="0.2">
      <c r="B1155" s="24" t="s">
        <v>1585</v>
      </c>
      <c r="C1155" s="24" t="s">
        <v>1439</v>
      </c>
      <c r="D1155" s="24" t="s">
        <v>1440</v>
      </c>
      <c r="E1155" s="24" t="s">
        <v>1031</v>
      </c>
      <c r="F1155" s="88">
        <v>1</v>
      </c>
      <c r="G1155" s="112"/>
      <c r="H1155" s="47">
        <f t="shared" si="121"/>
        <v>0</v>
      </c>
    </row>
    <row r="1156" spans="2:8" ht="41.65" customHeight="1" x14ac:dyDescent="0.2">
      <c r="B1156" s="24" t="s">
        <v>1586</v>
      </c>
      <c r="C1156" s="24" t="s">
        <v>1442</v>
      </c>
      <c r="D1156" s="24" t="s">
        <v>1443</v>
      </c>
      <c r="E1156" s="24" t="s">
        <v>1031</v>
      </c>
      <c r="F1156" s="88">
        <v>4</v>
      </c>
      <c r="G1156" s="112"/>
      <c r="H1156" s="47">
        <f t="shared" si="121"/>
        <v>0</v>
      </c>
    </row>
    <row r="1157" spans="2:8" ht="12.75" customHeight="1" x14ac:dyDescent="0.2">
      <c r="B1157" s="32" t="s">
        <v>1444</v>
      </c>
      <c r="C1157" s="32"/>
      <c r="D1157" s="32" t="s">
        <v>1444</v>
      </c>
      <c r="E1157" s="32"/>
      <c r="F1157" s="87">
        <f>SUM(H1143:H1156)</f>
        <v>0</v>
      </c>
      <c r="G1157" s="111"/>
      <c r="H1157" s="59"/>
    </row>
    <row r="1158" spans="2:8" ht="12.75" customHeight="1" x14ac:dyDescent="0.2">
      <c r="B1158" s="32">
        <v>6</v>
      </c>
      <c r="C1158" s="32"/>
      <c r="D1158" s="32" t="s">
        <v>1587</v>
      </c>
      <c r="E1158" s="32"/>
      <c r="F1158" s="87"/>
      <c r="G1158" s="111"/>
      <c r="H1158" s="59"/>
    </row>
    <row r="1159" spans="2:8" ht="45.95" customHeight="1" x14ac:dyDescent="0.2">
      <c r="B1159" s="24" t="s">
        <v>1588</v>
      </c>
      <c r="C1159" s="24" t="s">
        <v>1589</v>
      </c>
      <c r="D1159" s="24" t="s">
        <v>1590</v>
      </c>
      <c r="E1159" s="24" t="s">
        <v>643</v>
      </c>
      <c r="F1159" s="88">
        <v>1</v>
      </c>
      <c r="G1159" s="112"/>
      <c r="H1159" s="47">
        <f t="shared" ref="H1159:H1163" si="122">F1159*G1159</f>
        <v>0</v>
      </c>
    </row>
    <row r="1160" spans="2:8" ht="50.65" customHeight="1" x14ac:dyDescent="0.2">
      <c r="B1160" s="24" t="s">
        <v>1591</v>
      </c>
      <c r="C1160" s="24" t="s">
        <v>1589</v>
      </c>
      <c r="D1160" s="24" t="s">
        <v>1592</v>
      </c>
      <c r="E1160" s="24" t="s">
        <v>643</v>
      </c>
      <c r="F1160" s="88">
        <v>1</v>
      </c>
      <c r="G1160" s="112"/>
      <c r="H1160" s="47">
        <f t="shared" si="122"/>
        <v>0</v>
      </c>
    </row>
    <row r="1161" spans="2:8" ht="37.35" customHeight="1" x14ac:dyDescent="0.2">
      <c r="B1161" s="24" t="s">
        <v>1593</v>
      </c>
      <c r="C1161" s="24" t="s">
        <v>1594</v>
      </c>
      <c r="D1161" s="24" t="s">
        <v>1595</v>
      </c>
      <c r="E1161" s="24" t="s">
        <v>643</v>
      </c>
      <c r="F1161" s="88">
        <v>1</v>
      </c>
      <c r="G1161" s="112"/>
      <c r="H1161" s="47">
        <f t="shared" si="122"/>
        <v>0</v>
      </c>
    </row>
    <row r="1162" spans="2:8" ht="37.35" customHeight="1" x14ac:dyDescent="0.2">
      <c r="B1162" s="24" t="s">
        <v>1596</v>
      </c>
      <c r="C1162" s="24" t="s">
        <v>1594</v>
      </c>
      <c r="D1162" s="24" t="s">
        <v>1597</v>
      </c>
      <c r="E1162" s="24" t="s">
        <v>643</v>
      </c>
      <c r="F1162" s="88">
        <v>1</v>
      </c>
      <c r="G1162" s="112"/>
      <c r="H1162" s="47">
        <f t="shared" si="122"/>
        <v>0</v>
      </c>
    </row>
    <row r="1163" spans="2:8" ht="37.35" customHeight="1" x14ac:dyDescent="0.2">
      <c r="B1163" s="24" t="s">
        <v>1598</v>
      </c>
      <c r="C1163" s="24" t="s">
        <v>1594</v>
      </c>
      <c r="D1163" s="24" t="s">
        <v>1599</v>
      </c>
      <c r="E1163" s="24" t="s">
        <v>643</v>
      </c>
      <c r="F1163" s="88">
        <v>1</v>
      </c>
      <c r="G1163" s="112"/>
      <c r="H1163" s="47">
        <f t="shared" si="122"/>
        <v>0</v>
      </c>
    </row>
    <row r="1164" spans="2:8" ht="12.75" customHeight="1" x14ac:dyDescent="0.2">
      <c r="B1164" s="32" t="s">
        <v>1600</v>
      </c>
      <c r="C1164" s="32"/>
      <c r="D1164" s="32" t="s">
        <v>1600</v>
      </c>
      <c r="E1164" s="32"/>
      <c r="F1164" s="87">
        <f>SUM(H1159:H1163)</f>
        <v>0</v>
      </c>
      <c r="G1164" s="111"/>
      <c r="H1164" s="59"/>
    </row>
    <row r="1165" spans="2:8" ht="32.1" customHeight="1" thickBot="1" x14ac:dyDescent="0.25">
      <c r="B1165" s="39"/>
      <c r="C1165" s="39"/>
      <c r="D1165" s="40" t="s">
        <v>1606</v>
      </c>
      <c r="E1165" s="39"/>
      <c r="F1165" s="89">
        <f>SUM(H794:H1163)</f>
        <v>0</v>
      </c>
      <c r="G1165" s="113"/>
      <c r="H1165" s="60"/>
    </row>
    <row r="1166" spans="2:8" ht="25.35" customHeight="1" x14ac:dyDescent="0.2">
      <c r="B1166" s="33"/>
      <c r="C1166" s="33"/>
      <c r="D1166" s="34" t="s">
        <v>1607</v>
      </c>
      <c r="E1166" s="41"/>
      <c r="F1166" s="90"/>
      <c r="G1166" s="114"/>
      <c r="H1166" s="63">
        <f>SUM(H9:H1165)</f>
        <v>0</v>
      </c>
    </row>
    <row r="1167" spans="2:8" ht="25.35" customHeight="1" thickBot="1" x14ac:dyDescent="0.25">
      <c r="B1167" s="35"/>
      <c r="C1167" s="35"/>
      <c r="D1167" s="36" t="s">
        <v>187</v>
      </c>
      <c r="E1167" s="42"/>
      <c r="F1167" s="91"/>
      <c r="G1167" s="115"/>
      <c r="H1167" s="64">
        <f>H1166*0.23</f>
        <v>0</v>
      </c>
    </row>
    <row r="1168" spans="2:8" ht="25.35" customHeight="1" x14ac:dyDescent="0.2">
      <c r="B1168" s="37"/>
      <c r="C1168" s="37"/>
      <c r="D1168" s="34" t="s">
        <v>1608</v>
      </c>
      <c r="E1168" s="43"/>
      <c r="F1168" s="92"/>
      <c r="G1168" s="116"/>
      <c r="H1168" s="65">
        <f>H1166+H1167</f>
        <v>0</v>
      </c>
    </row>
  </sheetData>
  <sheetProtection algorithmName="SHA-512" hashValue="ytF9nmtpeRD53rkGqht2emxoY23wqnMvTssJZ8TO95BjBnFAKYH5lcdQ4AaC0sDwEGXiq2gslzZkaVR/Wn6yRg==" saltValue="Ag0f4m/91UabbB4+2X/rBA==" spinCount="100000" sheet="1" objects="1" scenarios="1"/>
  <mergeCells count="3">
    <mergeCell ref="B2:H2"/>
    <mergeCell ref="B3:H3"/>
    <mergeCell ref="B4:H4"/>
  </mergeCells>
  <pageMargins left="0.39370078740157499" right="0.39370078740157499" top="0.39370078740157499" bottom="0.39370078740157499" header="0" footer="0"/>
  <pageSetup paperSize="9" scale="93" fitToWidth="0" fitToHeight="0" orientation="portrait" r:id="rId1"/>
  <headerFooter>
    <oddFooter>&amp;C&amp;"Arial"&amp;10&amp;K000000&amp;P/&amp;N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 GPŚ</vt:lpstr>
      <vt:lpstr>'Kosztorys ofertowy GPŚ'!Tytuły_wydruku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Katarzyna KR. Robotnikowska</dc:creator>
  <cp:keywords/>
  <dc:description/>
  <cp:lastModifiedBy>Katarzyna KR. Robotnikowska</cp:lastModifiedBy>
  <dcterms:created xsi:type="dcterms:W3CDTF">2022-04-11T11:14:52Z</dcterms:created>
  <dcterms:modified xsi:type="dcterms:W3CDTF">2022-04-29T06:03:58Z</dcterms:modified>
</cp:coreProperties>
</file>